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partments\Energy Contracts\Department Only\Procurement\Default Service\Default RFP - UES\1-Current Year UES DS RFP\2023\1-UES DS RFP 05-2023\RFP Docs\"/>
    </mc:Choice>
  </mc:AlternateContent>
  <xr:revisionPtr revIDLastSave="0" documentId="13_ncr:1_{A01E0728-05A5-4F6A-83AC-34AD2D6F3E05}" xr6:coauthVersionLast="36" xr6:coauthVersionMax="36" xr10:uidLastSave="{00000000-0000-0000-0000-000000000000}"/>
  <bookViews>
    <workbookView xWindow="0" yWindow="0" windowWidth="23040" windowHeight="8772" activeTab="2" xr2:uid="{784FB925-A128-4D72-85C2-273836CC7C62}"/>
  </bookViews>
  <sheets>
    <sheet name="UES Monthly Sales" sheetId="1" r:id="rId1"/>
    <sheet name="UES Monthly Customers" sheetId="2" r:id="rId2"/>
    <sheet name="UES Monthly Sales per Cust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70" i="3" l="1"/>
  <c r="AO70" i="3"/>
  <c r="AN70" i="3"/>
  <c r="AL70" i="3"/>
  <c r="AK70" i="3"/>
  <c r="AJ70" i="3"/>
  <c r="AH70" i="3"/>
  <c r="AG70" i="3"/>
  <c r="AF70" i="3"/>
  <c r="AD70" i="3"/>
  <c r="AC70" i="3"/>
  <c r="AB70" i="3"/>
  <c r="AA70" i="3"/>
  <c r="Z70" i="3"/>
  <c r="Y70" i="3"/>
  <c r="X70" i="3"/>
  <c r="W70" i="3"/>
  <c r="V70" i="3"/>
  <c r="T70" i="3"/>
  <c r="S70" i="3"/>
  <c r="R70" i="3"/>
  <c r="Q70" i="3"/>
  <c r="P70" i="3"/>
  <c r="O70" i="3"/>
  <c r="N70" i="3"/>
  <c r="M70" i="3"/>
  <c r="L70" i="3"/>
  <c r="J70" i="3"/>
  <c r="I70" i="3"/>
  <c r="H70" i="3"/>
  <c r="G70" i="3"/>
  <c r="F70" i="3"/>
  <c r="E70" i="3"/>
  <c r="D70" i="3"/>
  <c r="C70" i="3"/>
  <c r="B70" i="3"/>
  <c r="AP69" i="3"/>
  <c r="AO69" i="3"/>
  <c r="AN69" i="3"/>
  <c r="AL69" i="3"/>
  <c r="AK69" i="3"/>
  <c r="AJ69" i="3"/>
  <c r="AH69" i="3"/>
  <c r="AG69" i="3"/>
  <c r="AF69" i="3"/>
  <c r="AD69" i="3"/>
  <c r="AC69" i="3"/>
  <c r="AB69" i="3"/>
  <c r="AA69" i="3"/>
  <c r="Z69" i="3"/>
  <c r="Y69" i="3"/>
  <c r="X69" i="3"/>
  <c r="W69" i="3"/>
  <c r="V69" i="3"/>
  <c r="T69" i="3"/>
  <c r="S69" i="3"/>
  <c r="R69" i="3"/>
  <c r="Q69" i="3"/>
  <c r="P69" i="3"/>
  <c r="O69" i="3"/>
  <c r="N69" i="3"/>
  <c r="M69" i="3"/>
  <c r="L69" i="3"/>
  <c r="J69" i="3"/>
  <c r="I69" i="3"/>
  <c r="H69" i="3"/>
  <c r="G69" i="3"/>
  <c r="F69" i="3"/>
  <c r="E69" i="3"/>
  <c r="D69" i="3"/>
  <c r="C69" i="3"/>
  <c r="B69" i="3"/>
  <c r="AP68" i="3"/>
  <c r="AO68" i="3"/>
  <c r="AN68" i="3"/>
  <c r="AL68" i="3"/>
  <c r="AK68" i="3"/>
  <c r="AJ68" i="3"/>
  <c r="AH68" i="3"/>
  <c r="AG68" i="3"/>
  <c r="AF68" i="3"/>
  <c r="AD68" i="3"/>
  <c r="AC68" i="3"/>
  <c r="AB68" i="3"/>
  <c r="AA68" i="3"/>
  <c r="Z68" i="3"/>
  <c r="Y68" i="3"/>
  <c r="X68" i="3"/>
  <c r="W68" i="3"/>
  <c r="V68" i="3"/>
  <c r="T68" i="3"/>
  <c r="S68" i="3"/>
  <c r="R68" i="3"/>
  <c r="Q68" i="3"/>
  <c r="P68" i="3"/>
  <c r="O68" i="3"/>
  <c r="N68" i="3"/>
  <c r="M68" i="3"/>
  <c r="L68" i="3"/>
  <c r="J68" i="3"/>
  <c r="I68" i="3"/>
  <c r="H68" i="3"/>
  <c r="G68" i="3"/>
  <c r="F68" i="3"/>
  <c r="E68" i="3"/>
  <c r="D68" i="3"/>
  <c r="C68" i="3"/>
  <c r="B68" i="3"/>
  <c r="AP67" i="3"/>
  <c r="AO67" i="3"/>
  <c r="AN67" i="3"/>
  <c r="AL67" i="3"/>
  <c r="AK67" i="3"/>
  <c r="AJ67" i="3"/>
  <c r="AH67" i="3"/>
  <c r="AG67" i="3"/>
  <c r="AF67" i="3"/>
  <c r="AD67" i="3"/>
  <c r="AC67" i="3"/>
  <c r="AB67" i="3"/>
  <c r="AA67" i="3"/>
  <c r="Z67" i="3"/>
  <c r="Y67" i="3"/>
  <c r="X67" i="3"/>
  <c r="W67" i="3"/>
  <c r="V67" i="3"/>
  <c r="T67" i="3"/>
  <c r="S67" i="3"/>
  <c r="R67" i="3"/>
  <c r="Q67" i="3"/>
  <c r="P67" i="3"/>
  <c r="O67" i="3"/>
  <c r="N67" i="3"/>
  <c r="M67" i="3"/>
  <c r="L67" i="3"/>
  <c r="J67" i="3"/>
  <c r="I67" i="3"/>
  <c r="H67" i="3"/>
  <c r="G67" i="3"/>
  <c r="F67" i="3"/>
  <c r="E67" i="3"/>
  <c r="D67" i="3"/>
  <c r="C67" i="3"/>
  <c r="B67" i="3"/>
  <c r="AP66" i="3"/>
  <c r="AO66" i="3"/>
  <c r="AN66" i="3"/>
  <c r="AL66" i="3"/>
  <c r="AK66" i="3"/>
  <c r="AJ66" i="3"/>
  <c r="AH66" i="3"/>
  <c r="AG66" i="3"/>
  <c r="AF66" i="3"/>
  <c r="AD66" i="3"/>
  <c r="AC66" i="3"/>
  <c r="AB66" i="3"/>
  <c r="AA66" i="3"/>
  <c r="Z66" i="3"/>
  <c r="Y66" i="3"/>
  <c r="X66" i="3"/>
  <c r="W66" i="3"/>
  <c r="V66" i="3"/>
  <c r="T66" i="3"/>
  <c r="S66" i="3"/>
  <c r="R66" i="3"/>
  <c r="Q66" i="3"/>
  <c r="P66" i="3"/>
  <c r="O66" i="3"/>
  <c r="N66" i="3"/>
  <c r="M66" i="3"/>
  <c r="L66" i="3"/>
  <c r="J66" i="3"/>
  <c r="I66" i="3"/>
  <c r="H66" i="3"/>
  <c r="G66" i="3"/>
  <c r="F66" i="3"/>
  <c r="E66" i="3"/>
  <c r="D66" i="3"/>
  <c r="C66" i="3"/>
  <c r="B66" i="3"/>
  <c r="AP65" i="3"/>
  <c r="AO65" i="3"/>
  <c r="AN65" i="3"/>
  <c r="AL65" i="3"/>
  <c r="AK65" i="3"/>
  <c r="AJ65" i="3"/>
  <c r="AH65" i="3"/>
  <c r="AG65" i="3"/>
  <c r="AF65" i="3"/>
  <c r="AD65" i="3"/>
  <c r="AC65" i="3"/>
  <c r="AB65" i="3"/>
  <c r="AA65" i="3"/>
  <c r="Z65" i="3"/>
  <c r="Y65" i="3"/>
  <c r="X65" i="3"/>
  <c r="W65" i="3"/>
  <c r="V65" i="3"/>
  <c r="T65" i="3"/>
  <c r="S65" i="3"/>
  <c r="R65" i="3"/>
  <c r="Q65" i="3"/>
  <c r="P65" i="3"/>
  <c r="O65" i="3"/>
  <c r="N65" i="3"/>
  <c r="M65" i="3"/>
  <c r="L65" i="3"/>
  <c r="J65" i="3"/>
  <c r="I65" i="3"/>
  <c r="H65" i="3"/>
  <c r="G65" i="3"/>
  <c r="F65" i="3"/>
  <c r="E65" i="3"/>
  <c r="D65" i="3"/>
  <c r="C65" i="3"/>
  <c r="B65" i="3"/>
  <c r="AP64" i="3"/>
  <c r="AO64" i="3"/>
  <c r="AN64" i="3"/>
  <c r="AL64" i="3"/>
  <c r="AK64" i="3"/>
  <c r="AJ64" i="3"/>
  <c r="AH64" i="3"/>
  <c r="AG64" i="3"/>
  <c r="AF64" i="3"/>
  <c r="AD64" i="3"/>
  <c r="AC64" i="3"/>
  <c r="AB64" i="3"/>
  <c r="AA64" i="3"/>
  <c r="Z64" i="3"/>
  <c r="Y64" i="3"/>
  <c r="X64" i="3"/>
  <c r="W64" i="3"/>
  <c r="V64" i="3"/>
  <c r="T64" i="3"/>
  <c r="S64" i="3"/>
  <c r="R64" i="3"/>
  <c r="Q64" i="3"/>
  <c r="P64" i="3"/>
  <c r="O64" i="3"/>
  <c r="N64" i="3"/>
  <c r="M64" i="3"/>
  <c r="L64" i="3"/>
  <c r="J64" i="3"/>
  <c r="I64" i="3"/>
  <c r="H64" i="3"/>
  <c r="G64" i="3"/>
  <c r="F64" i="3"/>
  <c r="E64" i="3"/>
  <c r="D64" i="3"/>
  <c r="C64" i="3"/>
  <c r="B64" i="3"/>
  <c r="AP63" i="3"/>
  <c r="AO63" i="3"/>
  <c r="AN63" i="3"/>
  <c r="AL63" i="3"/>
  <c r="AK63" i="3"/>
  <c r="AJ63" i="3"/>
  <c r="AH63" i="3"/>
  <c r="AG63" i="3"/>
  <c r="AF63" i="3"/>
  <c r="AD63" i="3"/>
  <c r="AC63" i="3"/>
  <c r="AB63" i="3"/>
  <c r="AA63" i="3"/>
  <c r="Z63" i="3"/>
  <c r="Y63" i="3"/>
  <c r="X63" i="3"/>
  <c r="W63" i="3"/>
  <c r="V63" i="3"/>
  <c r="T63" i="3"/>
  <c r="S63" i="3"/>
  <c r="R63" i="3"/>
  <c r="Q63" i="3"/>
  <c r="P63" i="3"/>
  <c r="O63" i="3"/>
  <c r="N63" i="3"/>
  <c r="M63" i="3"/>
  <c r="L63" i="3"/>
  <c r="J63" i="3"/>
  <c r="I63" i="3"/>
  <c r="H63" i="3"/>
  <c r="G63" i="3"/>
  <c r="F63" i="3"/>
  <c r="E63" i="3"/>
  <c r="D63" i="3"/>
  <c r="C63" i="3"/>
  <c r="B63" i="3"/>
  <c r="AP62" i="3"/>
  <c r="AO62" i="3"/>
  <c r="AN62" i="3"/>
  <c r="AL62" i="3"/>
  <c r="AK62" i="3"/>
  <c r="AJ62" i="3"/>
  <c r="AH62" i="3"/>
  <c r="AG62" i="3"/>
  <c r="AF62" i="3"/>
  <c r="AD62" i="3"/>
  <c r="AC62" i="3"/>
  <c r="AB62" i="3"/>
  <c r="AA62" i="3"/>
  <c r="Z62" i="3"/>
  <c r="Y62" i="3"/>
  <c r="X62" i="3"/>
  <c r="W62" i="3"/>
  <c r="V62" i="3"/>
  <c r="T62" i="3"/>
  <c r="S62" i="3"/>
  <c r="R62" i="3"/>
  <c r="Q62" i="3"/>
  <c r="P62" i="3"/>
  <c r="O62" i="3"/>
  <c r="N62" i="3"/>
  <c r="M62" i="3"/>
  <c r="L62" i="3"/>
  <c r="J62" i="3"/>
  <c r="I62" i="3"/>
  <c r="H62" i="3"/>
  <c r="G62" i="3"/>
  <c r="F62" i="3"/>
  <c r="E62" i="3"/>
  <c r="D62" i="3"/>
  <c r="C62" i="3"/>
  <c r="B62" i="3"/>
  <c r="AP61" i="3"/>
  <c r="AO61" i="3"/>
  <c r="AN61" i="3"/>
  <c r="AL61" i="3"/>
  <c r="AK61" i="3"/>
  <c r="AJ61" i="3"/>
  <c r="AH61" i="3"/>
  <c r="AG61" i="3"/>
  <c r="AF61" i="3"/>
  <c r="AD61" i="3"/>
  <c r="AC61" i="3"/>
  <c r="AB61" i="3"/>
  <c r="AA61" i="3"/>
  <c r="Z61" i="3"/>
  <c r="Y61" i="3"/>
  <c r="X61" i="3"/>
  <c r="W61" i="3"/>
  <c r="V61" i="3"/>
  <c r="T61" i="3"/>
  <c r="S61" i="3"/>
  <c r="R61" i="3"/>
  <c r="Q61" i="3"/>
  <c r="P61" i="3"/>
  <c r="O61" i="3"/>
  <c r="N61" i="3"/>
  <c r="M61" i="3"/>
  <c r="L61" i="3"/>
  <c r="J61" i="3"/>
  <c r="I61" i="3"/>
  <c r="H61" i="3"/>
  <c r="G61" i="3"/>
  <c r="F61" i="3"/>
  <c r="E61" i="3"/>
  <c r="D61" i="3"/>
  <c r="C61" i="3"/>
  <c r="B61" i="3"/>
  <c r="AP60" i="3"/>
  <c r="AO60" i="3"/>
  <c r="AN60" i="3"/>
  <c r="AL60" i="3"/>
  <c r="AK60" i="3"/>
  <c r="AJ60" i="3"/>
  <c r="AH60" i="3"/>
  <c r="AG60" i="3"/>
  <c r="AF60" i="3"/>
  <c r="AD60" i="3"/>
  <c r="AC60" i="3"/>
  <c r="AB60" i="3"/>
  <c r="AA60" i="3"/>
  <c r="Z60" i="3"/>
  <c r="Y60" i="3"/>
  <c r="X60" i="3"/>
  <c r="W60" i="3"/>
  <c r="V60" i="3"/>
  <c r="T60" i="3"/>
  <c r="S60" i="3"/>
  <c r="R60" i="3"/>
  <c r="Q60" i="3"/>
  <c r="P60" i="3"/>
  <c r="O60" i="3"/>
  <c r="N60" i="3"/>
  <c r="M60" i="3"/>
  <c r="L60" i="3"/>
  <c r="J60" i="3"/>
  <c r="I60" i="3"/>
  <c r="H60" i="3"/>
  <c r="G60" i="3"/>
  <c r="F60" i="3"/>
  <c r="E60" i="3"/>
  <c r="D60" i="3"/>
  <c r="C60" i="3"/>
  <c r="B60" i="3"/>
  <c r="AP59" i="3"/>
  <c r="AO59" i="3"/>
  <c r="AN59" i="3"/>
  <c r="AL59" i="3"/>
  <c r="AK59" i="3"/>
  <c r="AJ59" i="3"/>
  <c r="AH59" i="3"/>
  <c r="AG59" i="3"/>
  <c r="AF59" i="3"/>
  <c r="AD59" i="3"/>
  <c r="AC59" i="3"/>
  <c r="AB59" i="3"/>
  <c r="AA59" i="3"/>
  <c r="Z59" i="3"/>
  <c r="Y59" i="3"/>
  <c r="X59" i="3"/>
  <c r="W59" i="3"/>
  <c r="V59" i="3"/>
  <c r="T59" i="3"/>
  <c r="S59" i="3"/>
  <c r="R59" i="3"/>
  <c r="Q59" i="3"/>
  <c r="P59" i="3"/>
  <c r="O59" i="3"/>
  <c r="N59" i="3"/>
  <c r="M59" i="3"/>
  <c r="L59" i="3"/>
  <c r="J59" i="3"/>
  <c r="I59" i="3"/>
  <c r="H59" i="3"/>
  <c r="G59" i="3"/>
  <c r="F59" i="3"/>
  <c r="E59" i="3"/>
  <c r="D59" i="3"/>
  <c r="C59" i="3"/>
  <c r="B59" i="3"/>
  <c r="AP58" i="3"/>
  <c r="AO58" i="3"/>
  <c r="AN58" i="3"/>
  <c r="AL58" i="3"/>
  <c r="AK58" i="3"/>
  <c r="AJ58" i="3"/>
  <c r="AH58" i="3"/>
  <c r="AG58" i="3"/>
  <c r="AF58" i="3"/>
  <c r="AD58" i="3"/>
  <c r="AC58" i="3"/>
  <c r="AB58" i="3"/>
  <c r="AA58" i="3"/>
  <c r="Z58" i="3"/>
  <c r="Y58" i="3"/>
  <c r="X58" i="3"/>
  <c r="W58" i="3"/>
  <c r="V58" i="3"/>
  <c r="T58" i="3"/>
  <c r="S58" i="3"/>
  <c r="R58" i="3"/>
  <c r="Q58" i="3"/>
  <c r="P58" i="3"/>
  <c r="O58" i="3"/>
  <c r="N58" i="3"/>
  <c r="M58" i="3"/>
  <c r="L58" i="3"/>
  <c r="J58" i="3"/>
  <c r="I58" i="3"/>
  <c r="H58" i="3"/>
  <c r="G58" i="3"/>
  <c r="F58" i="3"/>
  <c r="E58" i="3"/>
  <c r="D58" i="3"/>
  <c r="C58" i="3"/>
  <c r="B58" i="3"/>
  <c r="AP57" i="3"/>
  <c r="AO57" i="3"/>
  <c r="AN57" i="3"/>
  <c r="AL57" i="3"/>
  <c r="AK57" i="3"/>
  <c r="AJ57" i="3"/>
  <c r="AH57" i="3"/>
  <c r="AG57" i="3"/>
  <c r="AF57" i="3"/>
  <c r="AD57" i="3"/>
  <c r="AC57" i="3"/>
  <c r="AB57" i="3"/>
  <c r="AA57" i="3"/>
  <c r="Z57" i="3"/>
  <c r="Y57" i="3"/>
  <c r="X57" i="3"/>
  <c r="W57" i="3"/>
  <c r="V57" i="3"/>
  <c r="T57" i="3"/>
  <c r="S57" i="3"/>
  <c r="R57" i="3"/>
  <c r="Q57" i="3"/>
  <c r="P57" i="3"/>
  <c r="O57" i="3"/>
  <c r="N57" i="3"/>
  <c r="M57" i="3"/>
  <c r="L57" i="3"/>
  <c r="J57" i="3"/>
  <c r="I57" i="3"/>
  <c r="H57" i="3"/>
  <c r="G57" i="3"/>
  <c r="F57" i="3"/>
  <c r="E57" i="3"/>
  <c r="D57" i="3"/>
  <c r="C57" i="3"/>
  <c r="B57" i="3"/>
  <c r="AP56" i="3"/>
  <c r="AO56" i="3"/>
  <c r="AN56" i="3"/>
  <c r="AL56" i="3"/>
  <c r="AK56" i="3"/>
  <c r="AJ56" i="3"/>
  <c r="AH56" i="3"/>
  <c r="AG56" i="3"/>
  <c r="AF56" i="3"/>
  <c r="AD56" i="3"/>
  <c r="AC56" i="3"/>
  <c r="AB56" i="3"/>
  <c r="AA56" i="3"/>
  <c r="Z56" i="3"/>
  <c r="Y56" i="3"/>
  <c r="X56" i="3"/>
  <c r="W56" i="3"/>
  <c r="V56" i="3"/>
  <c r="T56" i="3"/>
  <c r="S56" i="3"/>
  <c r="R56" i="3"/>
  <c r="Q56" i="3"/>
  <c r="P56" i="3"/>
  <c r="O56" i="3"/>
  <c r="N56" i="3"/>
  <c r="M56" i="3"/>
  <c r="L56" i="3"/>
  <c r="J56" i="3"/>
  <c r="I56" i="3"/>
  <c r="H56" i="3"/>
  <c r="G56" i="3"/>
  <c r="F56" i="3"/>
  <c r="E56" i="3"/>
  <c r="D56" i="3"/>
  <c r="C56" i="3"/>
  <c r="B56" i="3"/>
  <c r="AP55" i="3"/>
  <c r="AO55" i="3"/>
  <c r="AN55" i="3"/>
  <c r="AL55" i="3"/>
  <c r="AK55" i="3"/>
  <c r="AJ55" i="3"/>
  <c r="AH55" i="3"/>
  <c r="AG55" i="3"/>
  <c r="AF55" i="3"/>
  <c r="AD55" i="3"/>
  <c r="AC55" i="3"/>
  <c r="AB55" i="3"/>
  <c r="AA55" i="3"/>
  <c r="Z55" i="3"/>
  <c r="Y55" i="3"/>
  <c r="X55" i="3"/>
  <c r="W55" i="3"/>
  <c r="V55" i="3"/>
  <c r="T55" i="3"/>
  <c r="S55" i="3"/>
  <c r="R55" i="3"/>
  <c r="Q55" i="3"/>
  <c r="P55" i="3"/>
  <c r="O55" i="3"/>
  <c r="N55" i="3"/>
  <c r="M55" i="3"/>
  <c r="L55" i="3"/>
  <c r="J55" i="3"/>
  <c r="I55" i="3"/>
  <c r="H55" i="3"/>
  <c r="G55" i="3"/>
  <c r="F55" i="3"/>
  <c r="E55" i="3"/>
  <c r="D55" i="3"/>
  <c r="C55" i="3"/>
  <c r="B55" i="3"/>
  <c r="AP54" i="3"/>
  <c r="AO54" i="3"/>
  <c r="AN54" i="3"/>
  <c r="AL54" i="3"/>
  <c r="AK54" i="3"/>
  <c r="AJ54" i="3"/>
  <c r="AH54" i="3"/>
  <c r="AG54" i="3"/>
  <c r="AF54" i="3"/>
  <c r="AD54" i="3"/>
  <c r="AC54" i="3"/>
  <c r="AB54" i="3"/>
  <c r="AA54" i="3"/>
  <c r="Z54" i="3"/>
  <c r="Y54" i="3"/>
  <c r="X54" i="3"/>
  <c r="W54" i="3"/>
  <c r="V54" i="3"/>
  <c r="T54" i="3"/>
  <c r="S54" i="3"/>
  <c r="R54" i="3"/>
  <c r="Q54" i="3"/>
  <c r="P54" i="3"/>
  <c r="O54" i="3"/>
  <c r="N54" i="3"/>
  <c r="M54" i="3"/>
  <c r="L54" i="3"/>
  <c r="J54" i="3"/>
  <c r="I54" i="3"/>
  <c r="H54" i="3"/>
  <c r="G54" i="3"/>
  <c r="F54" i="3"/>
  <c r="E54" i="3"/>
  <c r="D54" i="3"/>
  <c r="C54" i="3"/>
  <c r="B54" i="3"/>
  <c r="AP53" i="3"/>
  <c r="AO53" i="3"/>
  <c r="AN53" i="3"/>
  <c r="AL53" i="3"/>
  <c r="AK53" i="3"/>
  <c r="AJ53" i="3"/>
  <c r="AH53" i="3"/>
  <c r="AG53" i="3"/>
  <c r="AF53" i="3"/>
  <c r="AD53" i="3"/>
  <c r="AC53" i="3"/>
  <c r="AB53" i="3"/>
  <c r="AA53" i="3"/>
  <c r="Z53" i="3"/>
  <c r="Y53" i="3"/>
  <c r="X53" i="3"/>
  <c r="W53" i="3"/>
  <c r="V53" i="3"/>
  <c r="T53" i="3"/>
  <c r="S53" i="3"/>
  <c r="R53" i="3"/>
  <c r="Q53" i="3"/>
  <c r="P53" i="3"/>
  <c r="O53" i="3"/>
  <c r="N53" i="3"/>
  <c r="M53" i="3"/>
  <c r="L53" i="3"/>
  <c r="J53" i="3"/>
  <c r="I53" i="3"/>
  <c r="H53" i="3"/>
  <c r="G53" i="3"/>
  <c r="F53" i="3"/>
  <c r="E53" i="3"/>
  <c r="D53" i="3"/>
  <c r="C53" i="3"/>
  <c r="B53" i="3"/>
  <c r="AP52" i="3"/>
  <c r="AO52" i="3"/>
  <c r="AN52" i="3"/>
  <c r="AL52" i="3"/>
  <c r="AK52" i="3"/>
  <c r="AJ52" i="3"/>
  <c r="AH52" i="3"/>
  <c r="AG52" i="3"/>
  <c r="AF52" i="3"/>
  <c r="AD52" i="3"/>
  <c r="AC52" i="3"/>
  <c r="AB52" i="3"/>
  <c r="AA52" i="3"/>
  <c r="Z52" i="3"/>
  <c r="Y52" i="3"/>
  <c r="X52" i="3"/>
  <c r="W52" i="3"/>
  <c r="V52" i="3"/>
  <c r="T52" i="3"/>
  <c r="S52" i="3"/>
  <c r="R52" i="3"/>
  <c r="Q52" i="3"/>
  <c r="P52" i="3"/>
  <c r="O52" i="3"/>
  <c r="N52" i="3"/>
  <c r="M52" i="3"/>
  <c r="L52" i="3"/>
  <c r="J52" i="3"/>
  <c r="I52" i="3"/>
  <c r="H52" i="3"/>
  <c r="G52" i="3"/>
  <c r="F52" i="3"/>
  <c r="E52" i="3"/>
  <c r="D52" i="3"/>
  <c r="C52" i="3"/>
  <c r="B52" i="3"/>
  <c r="AP51" i="3"/>
  <c r="AO51" i="3"/>
  <c r="AN51" i="3"/>
  <c r="AL51" i="3"/>
  <c r="AK51" i="3"/>
  <c r="AJ51" i="3"/>
  <c r="AH51" i="3"/>
  <c r="AG51" i="3"/>
  <c r="AF51" i="3"/>
  <c r="AD51" i="3"/>
  <c r="AC51" i="3"/>
  <c r="AB51" i="3"/>
  <c r="AA51" i="3"/>
  <c r="Z51" i="3"/>
  <c r="Y51" i="3"/>
  <c r="X51" i="3"/>
  <c r="W51" i="3"/>
  <c r="V51" i="3"/>
  <c r="T51" i="3"/>
  <c r="S51" i="3"/>
  <c r="R51" i="3"/>
  <c r="Q51" i="3"/>
  <c r="P51" i="3"/>
  <c r="O51" i="3"/>
  <c r="N51" i="3"/>
  <c r="M51" i="3"/>
  <c r="L51" i="3"/>
  <c r="J51" i="3"/>
  <c r="I51" i="3"/>
  <c r="H51" i="3"/>
  <c r="G51" i="3"/>
  <c r="F51" i="3"/>
  <c r="E51" i="3"/>
  <c r="D51" i="3"/>
  <c r="C51" i="3"/>
  <c r="B51" i="3"/>
  <c r="AP50" i="3"/>
  <c r="AO50" i="3"/>
  <c r="AN50" i="3"/>
  <c r="AL50" i="3"/>
  <c r="AK50" i="3"/>
  <c r="AJ50" i="3"/>
  <c r="AH50" i="3"/>
  <c r="AG50" i="3"/>
  <c r="AF50" i="3"/>
  <c r="AD50" i="3"/>
  <c r="AC50" i="3"/>
  <c r="AB50" i="3"/>
  <c r="AA50" i="3"/>
  <c r="Z50" i="3"/>
  <c r="Y50" i="3"/>
  <c r="X50" i="3"/>
  <c r="W50" i="3"/>
  <c r="V50" i="3"/>
  <c r="T50" i="3"/>
  <c r="S50" i="3"/>
  <c r="R50" i="3"/>
  <c r="Q50" i="3"/>
  <c r="P50" i="3"/>
  <c r="O50" i="3"/>
  <c r="N50" i="3"/>
  <c r="M50" i="3"/>
  <c r="L50" i="3"/>
  <c r="J50" i="3"/>
  <c r="I50" i="3"/>
  <c r="H50" i="3"/>
  <c r="G50" i="3"/>
  <c r="F50" i="3"/>
  <c r="E50" i="3"/>
  <c r="D50" i="3"/>
  <c r="C50" i="3"/>
  <c r="B50" i="3"/>
  <c r="AP49" i="3"/>
  <c r="AO49" i="3"/>
  <c r="AN49" i="3"/>
  <c r="AL49" i="3"/>
  <c r="AK49" i="3"/>
  <c r="AJ49" i="3"/>
  <c r="AH49" i="3"/>
  <c r="AG49" i="3"/>
  <c r="AF49" i="3"/>
  <c r="AD49" i="3"/>
  <c r="AC49" i="3"/>
  <c r="AB49" i="3"/>
  <c r="AA49" i="3"/>
  <c r="Z49" i="3"/>
  <c r="Y49" i="3"/>
  <c r="X49" i="3"/>
  <c r="W49" i="3"/>
  <c r="V49" i="3"/>
  <c r="T49" i="3"/>
  <c r="S49" i="3"/>
  <c r="R49" i="3"/>
  <c r="Q49" i="3"/>
  <c r="P49" i="3"/>
  <c r="O49" i="3"/>
  <c r="N49" i="3"/>
  <c r="M49" i="3"/>
  <c r="L49" i="3"/>
  <c r="J49" i="3"/>
  <c r="I49" i="3"/>
  <c r="H49" i="3"/>
  <c r="G49" i="3"/>
  <c r="F49" i="3"/>
  <c r="E49" i="3"/>
  <c r="D49" i="3"/>
  <c r="C49" i="3"/>
  <c r="B49" i="3"/>
  <c r="AP48" i="3"/>
  <c r="AO48" i="3"/>
  <c r="AN48" i="3"/>
  <c r="AL48" i="3"/>
  <c r="AK48" i="3"/>
  <c r="AJ48" i="3"/>
  <c r="AH48" i="3"/>
  <c r="AG48" i="3"/>
  <c r="AF48" i="3"/>
  <c r="AD48" i="3"/>
  <c r="AC48" i="3"/>
  <c r="AB48" i="3"/>
  <c r="AA48" i="3"/>
  <c r="Z48" i="3"/>
  <c r="Y48" i="3"/>
  <c r="X48" i="3"/>
  <c r="W48" i="3"/>
  <c r="V48" i="3"/>
  <c r="T48" i="3"/>
  <c r="S48" i="3"/>
  <c r="R48" i="3"/>
  <c r="Q48" i="3"/>
  <c r="P48" i="3"/>
  <c r="O48" i="3"/>
  <c r="N48" i="3"/>
  <c r="M48" i="3"/>
  <c r="L48" i="3"/>
  <c r="J48" i="3"/>
  <c r="I48" i="3"/>
  <c r="H48" i="3"/>
  <c r="G48" i="3"/>
  <c r="F48" i="3"/>
  <c r="E48" i="3"/>
  <c r="D48" i="3"/>
  <c r="C48" i="3"/>
  <c r="B48" i="3"/>
  <c r="AP47" i="3"/>
  <c r="AO47" i="3"/>
  <c r="AN47" i="3"/>
  <c r="AL47" i="3"/>
  <c r="AK47" i="3"/>
  <c r="AJ47" i="3"/>
  <c r="AH47" i="3"/>
  <c r="AG47" i="3"/>
  <c r="AF47" i="3"/>
  <c r="AD47" i="3"/>
  <c r="AC47" i="3"/>
  <c r="AB47" i="3"/>
  <c r="AA47" i="3"/>
  <c r="Z47" i="3"/>
  <c r="Y47" i="3"/>
  <c r="X47" i="3"/>
  <c r="W47" i="3"/>
  <c r="V47" i="3"/>
  <c r="T47" i="3"/>
  <c r="S47" i="3"/>
  <c r="R47" i="3"/>
  <c r="Q47" i="3"/>
  <c r="P47" i="3"/>
  <c r="O47" i="3"/>
  <c r="N47" i="3"/>
  <c r="M47" i="3"/>
  <c r="L47" i="3"/>
  <c r="J47" i="3"/>
  <c r="I47" i="3"/>
  <c r="H47" i="3"/>
  <c r="G47" i="3"/>
  <c r="F47" i="3"/>
  <c r="E47" i="3"/>
  <c r="D47" i="3"/>
  <c r="C47" i="3"/>
  <c r="B47" i="3"/>
  <c r="AP46" i="3"/>
  <c r="AO46" i="3"/>
  <c r="AN46" i="3"/>
  <c r="AL46" i="3"/>
  <c r="AK46" i="3"/>
  <c r="AJ46" i="3"/>
  <c r="AH46" i="3"/>
  <c r="AG46" i="3"/>
  <c r="AF46" i="3"/>
  <c r="AD46" i="3"/>
  <c r="AC46" i="3"/>
  <c r="AB46" i="3"/>
  <c r="AA46" i="3"/>
  <c r="Z46" i="3"/>
  <c r="Y46" i="3"/>
  <c r="X46" i="3"/>
  <c r="W46" i="3"/>
  <c r="V46" i="3"/>
  <c r="T46" i="3"/>
  <c r="S46" i="3"/>
  <c r="R46" i="3"/>
  <c r="Q46" i="3"/>
  <c r="P46" i="3"/>
  <c r="O46" i="3"/>
  <c r="N46" i="3"/>
  <c r="M46" i="3"/>
  <c r="L46" i="3"/>
  <c r="J46" i="3"/>
  <c r="I46" i="3"/>
  <c r="H46" i="3"/>
  <c r="G46" i="3"/>
  <c r="F46" i="3"/>
  <c r="E46" i="3"/>
  <c r="D46" i="3"/>
  <c r="C46" i="3"/>
  <c r="B46" i="3"/>
  <c r="AP45" i="3"/>
  <c r="AO45" i="3"/>
  <c r="AN45" i="3"/>
  <c r="AL45" i="3"/>
  <c r="AK45" i="3"/>
  <c r="AJ45" i="3"/>
  <c r="AH45" i="3"/>
  <c r="AG45" i="3"/>
  <c r="AF45" i="3"/>
  <c r="AD45" i="3"/>
  <c r="AC45" i="3"/>
  <c r="AB45" i="3"/>
  <c r="AA45" i="3"/>
  <c r="Z45" i="3"/>
  <c r="Y45" i="3"/>
  <c r="X45" i="3"/>
  <c r="W45" i="3"/>
  <c r="V45" i="3"/>
  <c r="T45" i="3"/>
  <c r="S45" i="3"/>
  <c r="R45" i="3"/>
  <c r="Q45" i="3"/>
  <c r="P45" i="3"/>
  <c r="O45" i="3"/>
  <c r="N45" i="3"/>
  <c r="M45" i="3"/>
  <c r="L45" i="3"/>
  <c r="J45" i="3"/>
  <c r="I45" i="3"/>
  <c r="H45" i="3"/>
  <c r="G45" i="3"/>
  <c r="F45" i="3"/>
  <c r="E45" i="3"/>
  <c r="D45" i="3"/>
  <c r="C45" i="3"/>
  <c r="B45" i="3"/>
  <c r="AP44" i="3"/>
  <c r="AO44" i="3"/>
  <c r="AN44" i="3"/>
  <c r="AL44" i="3"/>
  <c r="AK44" i="3"/>
  <c r="AJ44" i="3"/>
  <c r="AH44" i="3"/>
  <c r="AG44" i="3"/>
  <c r="AF44" i="3"/>
  <c r="AD44" i="3"/>
  <c r="AC44" i="3"/>
  <c r="AB44" i="3"/>
  <c r="AA44" i="3"/>
  <c r="Z44" i="3"/>
  <c r="Y44" i="3"/>
  <c r="X44" i="3"/>
  <c r="W44" i="3"/>
  <c r="V44" i="3"/>
  <c r="T44" i="3"/>
  <c r="S44" i="3"/>
  <c r="R44" i="3"/>
  <c r="Q44" i="3"/>
  <c r="P44" i="3"/>
  <c r="O44" i="3"/>
  <c r="N44" i="3"/>
  <c r="M44" i="3"/>
  <c r="L44" i="3"/>
  <c r="J44" i="3"/>
  <c r="I44" i="3"/>
  <c r="H44" i="3"/>
  <c r="G44" i="3"/>
  <c r="F44" i="3"/>
  <c r="E44" i="3"/>
  <c r="D44" i="3"/>
  <c r="C44" i="3"/>
  <c r="B44" i="3"/>
  <c r="AP43" i="3"/>
  <c r="AO43" i="3"/>
  <c r="AN43" i="3"/>
  <c r="AL43" i="3"/>
  <c r="AK43" i="3"/>
  <c r="AJ43" i="3"/>
  <c r="AH43" i="3"/>
  <c r="AG43" i="3"/>
  <c r="AF43" i="3"/>
  <c r="AD43" i="3"/>
  <c r="AC43" i="3"/>
  <c r="AB43" i="3"/>
  <c r="AA43" i="3"/>
  <c r="Z43" i="3"/>
  <c r="Y43" i="3"/>
  <c r="X43" i="3"/>
  <c r="W43" i="3"/>
  <c r="V43" i="3"/>
  <c r="T43" i="3"/>
  <c r="S43" i="3"/>
  <c r="R43" i="3"/>
  <c r="Q43" i="3"/>
  <c r="P43" i="3"/>
  <c r="O43" i="3"/>
  <c r="N43" i="3"/>
  <c r="M43" i="3"/>
  <c r="L43" i="3"/>
  <c r="J43" i="3"/>
  <c r="I43" i="3"/>
  <c r="H43" i="3"/>
  <c r="G43" i="3"/>
  <c r="F43" i="3"/>
  <c r="E43" i="3"/>
  <c r="D43" i="3"/>
  <c r="C43" i="3"/>
  <c r="B43" i="3"/>
  <c r="AP42" i="3"/>
  <c r="AO42" i="3"/>
  <c r="AN42" i="3"/>
  <c r="AL42" i="3"/>
  <c r="AK42" i="3"/>
  <c r="AJ42" i="3"/>
  <c r="AH42" i="3"/>
  <c r="AG42" i="3"/>
  <c r="AF42" i="3"/>
  <c r="AD42" i="3"/>
  <c r="AC42" i="3"/>
  <c r="AB42" i="3"/>
  <c r="AA42" i="3"/>
  <c r="Z42" i="3"/>
  <c r="Y42" i="3"/>
  <c r="X42" i="3"/>
  <c r="W42" i="3"/>
  <c r="V42" i="3"/>
  <c r="T42" i="3"/>
  <c r="S42" i="3"/>
  <c r="R42" i="3"/>
  <c r="Q42" i="3"/>
  <c r="P42" i="3"/>
  <c r="O42" i="3"/>
  <c r="N42" i="3"/>
  <c r="M42" i="3"/>
  <c r="L42" i="3"/>
  <c r="J42" i="3"/>
  <c r="I42" i="3"/>
  <c r="H42" i="3"/>
  <c r="G42" i="3"/>
  <c r="F42" i="3"/>
  <c r="E42" i="3"/>
  <c r="D42" i="3"/>
  <c r="C42" i="3"/>
  <c r="B42" i="3"/>
  <c r="AP41" i="3"/>
  <c r="AO41" i="3"/>
  <c r="AN41" i="3"/>
  <c r="AL41" i="3"/>
  <c r="AK41" i="3"/>
  <c r="AJ41" i="3"/>
  <c r="AH41" i="3"/>
  <c r="AG41" i="3"/>
  <c r="AF41" i="3"/>
  <c r="AD41" i="3"/>
  <c r="AC41" i="3"/>
  <c r="AB41" i="3"/>
  <c r="AA41" i="3"/>
  <c r="Z41" i="3"/>
  <c r="Y41" i="3"/>
  <c r="X41" i="3"/>
  <c r="W41" i="3"/>
  <c r="V41" i="3"/>
  <c r="T41" i="3"/>
  <c r="S41" i="3"/>
  <c r="R41" i="3"/>
  <c r="Q41" i="3"/>
  <c r="P41" i="3"/>
  <c r="O41" i="3"/>
  <c r="N41" i="3"/>
  <c r="M41" i="3"/>
  <c r="L41" i="3"/>
  <c r="J41" i="3"/>
  <c r="I41" i="3"/>
  <c r="H41" i="3"/>
  <c r="G41" i="3"/>
  <c r="F41" i="3"/>
  <c r="E41" i="3"/>
  <c r="D41" i="3"/>
  <c r="C41" i="3"/>
  <c r="B41" i="3"/>
  <c r="AP40" i="3"/>
  <c r="AO40" i="3"/>
  <c r="AN40" i="3"/>
  <c r="AL40" i="3"/>
  <c r="AK40" i="3"/>
  <c r="AJ40" i="3"/>
  <c r="AH40" i="3"/>
  <c r="AG40" i="3"/>
  <c r="AF40" i="3"/>
  <c r="AD40" i="3"/>
  <c r="AC40" i="3"/>
  <c r="AB40" i="3"/>
  <c r="AA40" i="3"/>
  <c r="Z40" i="3"/>
  <c r="Y40" i="3"/>
  <c r="X40" i="3"/>
  <c r="W40" i="3"/>
  <c r="V40" i="3"/>
  <c r="T40" i="3"/>
  <c r="S40" i="3"/>
  <c r="R40" i="3"/>
  <c r="Q40" i="3"/>
  <c r="P40" i="3"/>
  <c r="O40" i="3"/>
  <c r="N40" i="3"/>
  <c r="M40" i="3"/>
  <c r="L40" i="3"/>
  <c r="J40" i="3"/>
  <c r="I40" i="3"/>
  <c r="H40" i="3"/>
  <c r="G40" i="3"/>
  <c r="F40" i="3"/>
  <c r="E40" i="3"/>
  <c r="D40" i="3"/>
  <c r="C40" i="3"/>
  <c r="B40" i="3"/>
  <c r="AP39" i="3"/>
  <c r="AO39" i="3"/>
  <c r="AN39" i="3"/>
  <c r="AL39" i="3"/>
  <c r="AK39" i="3"/>
  <c r="AJ39" i="3"/>
  <c r="AH39" i="3"/>
  <c r="AG39" i="3"/>
  <c r="AF39" i="3"/>
  <c r="AD39" i="3"/>
  <c r="AC39" i="3"/>
  <c r="AB39" i="3"/>
  <c r="AA39" i="3"/>
  <c r="Z39" i="3"/>
  <c r="Y39" i="3"/>
  <c r="X39" i="3"/>
  <c r="W39" i="3"/>
  <c r="V39" i="3"/>
  <c r="T39" i="3"/>
  <c r="S39" i="3"/>
  <c r="R39" i="3"/>
  <c r="Q39" i="3"/>
  <c r="P39" i="3"/>
  <c r="O39" i="3"/>
  <c r="N39" i="3"/>
  <c r="M39" i="3"/>
  <c r="L39" i="3"/>
  <c r="J39" i="3"/>
  <c r="I39" i="3"/>
  <c r="H39" i="3"/>
  <c r="G39" i="3"/>
  <c r="F39" i="3"/>
  <c r="E39" i="3"/>
  <c r="D39" i="3"/>
  <c r="C39" i="3"/>
  <c r="B39" i="3"/>
  <c r="AP38" i="3"/>
  <c r="AO38" i="3"/>
  <c r="AN38" i="3"/>
  <c r="AL38" i="3"/>
  <c r="AK38" i="3"/>
  <c r="AJ38" i="3"/>
  <c r="AH38" i="3"/>
  <c r="AG38" i="3"/>
  <c r="AF38" i="3"/>
  <c r="AD38" i="3"/>
  <c r="AC38" i="3"/>
  <c r="AB38" i="3"/>
  <c r="AA38" i="3"/>
  <c r="Z38" i="3"/>
  <c r="Y38" i="3"/>
  <c r="X38" i="3"/>
  <c r="W38" i="3"/>
  <c r="V38" i="3"/>
  <c r="T38" i="3"/>
  <c r="S38" i="3"/>
  <c r="R38" i="3"/>
  <c r="Q38" i="3"/>
  <c r="P38" i="3"/>
  <c r="O38" i="3"/>
  <c r="N38" i="3"/>
  <c r="M38" i="3"/>
  <c r="L38" i="3"/>
  <c r="J38" i="3"/>
  <c r="I38" i="3"/>
  <c r="H38" i="3"/>
  <c r="G38" i="3"/>
  <c r="F38" i="3"/>
  <c r="E38" i="3"/>
  <c r="D38" i="3"/>
  <c r="C38" i="3"/>
  <c r="B38" i="3"/>
  <c r="AP37" i="3"/>
  <c r="AO37" i="3"/>
  <c r="AN37" i="3"/>
  <c r="AL37" i="3"/>
  <c r="AK37" i="3"/>
  <c r="AJ37" i="3"/>
  <c r="AH37" i="3"/>
  <c r="AG37" i="3"/>
  <c r="AF37" i="3"/>
  <c r="AD37" i="3"/>
  <c r="AC37" i="3"/>
  <c r="AB37" i="3"/>
  <c r="AA37" i="3"/>
  <c r="Z37" i="3"/>
  <c r="Y37" i="3"/>
  <c r="X37" i="3"/>
  <c r="W37" i="3"/>
  <c r="V37" i="3"/>
  <c r="T37" i="3"/>
  <c r="S37" i="3"/>
  <c r="R37" i="3"/>
  <c r="Q37" i="3"/>
  <c r="P37" i="3"/>
  <c r="O37" i="3"/>
  <c r="N37" i="3"/>
  <c r="M37" i="3"/>
  <c r="L37" i="3"/>
  <c r="J37" i="3"/>
  <c r="I37" i="3"/>
  <c r="H37" i="3"/>
  <c r="G37" i="3"/>
  <c r="F37" i="3"/>
  <c r="E37" i="3"/>
  <c r="D37" i="3"/>
  <c r="C37" i="3"/>
  <c r="B37" i="3"/>
  <c r="AP36" i="3"/>
  <c r="AO36" i="3"/>
  <c r="AN36" i="3"/>
  <c r="AL36" i="3"/>
  <c r="AK36" i="3"/>
  <c r="AJ36" i="3"/>
  <c r="AH36" i="3"/>
  <c r="AG36" i="3"/>
  <c r="AF36" i="3"/>
  <c r="AD36" i="3"/>
  <c r="AC36" i="3"/>
  <c r="AB36" i="3"/>
  <c r="AA36" i="3"/>
  <c r="Z36" i="3"/>
  <c r="Y36" i="3"/>
  <c r="X36" i="3"/>
  <c r="W36" i="3"/>
  <c r="V36" i="3"/>
  <c r="T36" i="3"/>
  <c r="S36" i="3"/>
  <c r="R36" i="3"/>
  <c r="Q36" i="3"/>
  <c r="P36" i="3"/>
  <c r="O36" i="3"/>
  <c r="N36" i="3"/>
  <c r="M36" i="3"/>
  <c r="L36" i="3"/>
  <c r="J36" i="3"/>
  <c r="I36" i="3"/>
  <c r="H36" i="3"/>
  <c r="G36" i="3"/>
  <c r="F36" i="3"/>
  <c r="E36" i="3"/>
  <c r="D36" i="3"/>
  <c r="C36" i="3"/>
  <c r="B36" i="3"/>
  <c r="AP35" i="3"/>
  <c r="AO35" i="3"/>
  <c r="AN35" i="3"/>
  <c r="AL35" i="3"/>
  <c r="AK35" i="3"/>
  <c r="AJ35" i="3"/>
  <c r="AH35" i="3"/>
  <c r="AG35" i="3"/>
  <c r="AF35" i="3"/>
  <c r="AD35" i="3"/>
  <c r="AC35" i="3"/>
  <c r="AB35" i="3"/>
  <c r="AA35" i="3"/>
  <c r="Z35" i="3"/>
  <c r="Y35" i="3"/>
  <c r="X35" i="3"/>
  <c r="W35" i="3"/>
  <c r="V35" i="3"/>
  <c r="T35" i="3"/>
  <c r="S35" i="3"/>
  <c r="R35" i="3"/>
  <c r="Q35" i="3"/>
  <c r="P35" i="3"/>
  <c r="O35" i="3"/>
  <c r="N35" i="3"/>
  <c r="M35" i="3"/>
  <c r="L35" i="3"/>
  <c r="J35" i="3"/>
  <c r="I35" i="3"/>
  <c r="H35" i="3"/>
  <c r="G35" i="3"/>
  <c r="F35" i="3"/>
  <c r="E35" i="3"/>
  <c r="D35" i="3"/>
  <c r="C35" i="3"/>
  <c r="B35" i="3"/>
  <c r="AP34" i="3"/>
  <c r="AO34" i="3"/>
  <c r="AN34" i="3"/>
  <c r="AL34" i="3"/>
  <c r="AK34" i="3"/>
  <c r="AJ34" i="3"/>
  <c r="AH34" i="3"/>
  <c r="AG34" i="3"/>
  <c r="AF34" i="3"/>
  <c r="AD34" i="3"/>
  <c r="AC34" i="3"/>
  <c r="AB34" i="3"/>
  <c r="AA34" i="3"/>
  <c r="Z34" i="3"/>
  <c r="Y34" i="3"/>
  <c r="X34" i="3"/>
  <c r="W34" i="3"/>
  <c r="V34" i="3"/>
  <c r="T34" i="3"/>
  <c r="S34" i="3"/>
  <c r="R34" i="3"/>
  <c r="Q34" i="3"/>
  <c r="P34" i="3"/>
  <c r="O34" i="3"/>
  <c r="N34" i="3"/>
  <c r="M34" i="3"/>
  <c r="L34" i="3"/>
  <c r="J34" i="3"/>
  <c r="I34" i="3"/>
  <c r="H34" i="3"/>
  <c r="G34" i="3"/>
  <c r="F34" i="3"/>
  <c r="E34" i="3"/>
  <c r="D34" i="3"/>
  <c r="C34" i="3"/>
  <c r="B34" i="3"/>
  <c r="AP33" i="3"/>
  <c r="AO33" i="3"/>
  <c r="AN33" i="3"/>
  <c r="AL33" i="3"/>
  <c r="AK33" i="3"/>
  <c r="AJ33" i="3"/>
  <c r="AH33" i="3"/>
  <c r="AG33" i="3"/>
  <c r="AF33" i="3"/>
  <c r="AD33" i="3"/>
  <c r="AC33" i="3"/>
  <c r="AB33" i="3"/>
  <c r="AA33" i="3"/>
  <c r="Z33" i="3"/>
  <c r="Y33" i="3"/>
  <c r="X33" i="3"/>
  <c r="W33" i="3"/>
  <c r="V33" i="3"/>
  <c r="T33" i="3"/>
  <c r="S33" i="3"/>
  <c r="R33" i="3"/>
  <c r="Q33" i="3"/>
  <c r="P33" i="3"/>
  <c r="O33" i="3"/>
  <c r="N33" i="3"/>
  <c r="M33" i="3"/>
  <c r="L33" i="3"/>
  <c r="J33" i="3"/>
  <c r="I33" i="3"/>
  <c r="H33" i="3"/>
  <c r="G33" i="3"/>
  <c r="F33" i="3"/>
  <c r="E33" i="3"/>
  <c r="D33" i="3"/>
  <c r="C33" i="3"/>
  <c r="B33" i="3"/>
  <c r="AP32" i="3"/>
  <c r="AO32" i="3"/>
  <c r="AN32" i="3"/>
  <c r="AL32" i="3"/>
  <c r="AK32" i="3"/>
  <c r="AJ32" i="3"/>
  <c r="AH32" i="3"/>
  <c r="AG32" i="3"/>
  <c r="AF32" i="3"/>
  <c r="AD32" i="3"/>
  <c r="AC32" i="3"/>
  <c r="AB32" i="3"/>
  <c r="AA32" i="3"/>
  <c r="Z32" i="3"/>
  <c r="Y32" i="3"/>
  <c r="X32" i="3"/>
  <c r="W32" i="3"/>
  <c r="V32" i="3"/>
  <c r="T32" i="3"/>
  <c r="S32" i="3"/>
  <c r="R32" i="3"/>
  <c r="Q32" i="3"/>
  <c r="P32" i="3"/>
  <c r="O32" i="3"/>
  <c r="N32" i="3"/>
  <c r="M32" i="3"/>
  <c r="L32" i="3"/>
  <c r="J32" i="3"/>
  <c r="I32" i="3"/>
  <c r="H32" i="3"/>
  <c r="G32" i="3"/>
  <c r="F32" i="3"/>
  <c r="E32" i="3"/>
  <c r="D32" i="3"/>
  <c r="C32" i="3"/>
  <c r="B32" i="3"/>
  <c r="AP31" i="3"/>
  <c r="AO31" i="3"/>
  <c r="AN31" i="3"/>
  <c r="AL31" i="3"/>
  <c r="AK31" i="3"/>
  <c r="AJ31" i="3"/>
  <c r="AH31" i="3"/>
  <c r="AG31" i="3"/>
  <c r="AF31" i="3"/>
  <c r="AD31" i="3"/>
  <c r="AC31" i="3"/>
  <c r="AB31" i="3"/>
  <c r="AA31" i="3"/>
  <c r="Z31" i="3"/>
  <c r="Y31" i="3"/>
  <c r="X31" i="3"/>
  <c r="W31" i="3"/>
  <c r="V31" i="3"/>
  <c r="T31" i="3"/>
  <c r="S31" i="3"/>
  <c r="R31" i="3"/>
  <c r="Q31" i="3"/>
  <c r="P31" i="3"/>
  <c r="O31" i="3"/>
  <c r="N31" i="3"/>
  <c r="M31" i="3"/>
  <c r="L31" i="3"/>
  <c r="J31" i="3"/>
  <c r="I31" i="3"/>
  <c r="H31" i="3"/>
  <c r="G31" i="3"/>
  <c r="F31" i="3"/>
  <c r="E31" i="3"/>
  <c r="D31" i="3"/>
  <c r="C31" i="3"/>
  <c r="B31" i="3"/>
  <c r="AP30" i="3"/>
  <c r="AO30" i="3"/>
  <c r="AN30" i="3"/>
  <c r="AL30" i="3"/>
  <c r="AK30" i="3"/>
  <c r="AJ30" i="3"/>
  <c r="AH30" i="3"/>
  <c r="AG30" i="3"/>
  <c r="AF30" i="3"/>
  <c r="AD30" i="3"/>
  <c r="AC30" i="3"/>
  <c r="AB30" i="3"/>
  <c r="AA30" i="3"/>
  <c r="Z30" i="3"/>
  <c r="Y30" i="3"/>
  <c r="X30" i="3"/>
  <c r="W30" i="3"/>
  <c r="V30" i="3"/>
  <c r="T30" i="3"/>
  <c r="S30" i="3"/>
  <c r="R30" i="3"/>
  <c r="Q30" i="3"/>
  <c r="P30" i="3"/>
  <c r="O30" i="3"/>
  <c r="N30" i="3"/>
  <c r="M30" i="3"/>
  <c r="L30" i="3"/>
  <c r="J30" i="3"/>
  <c r="I30" i="3"/>
  <c r="H30" i="3"/>
  <c r="G30" i="3"/>
  <c r="F30" i="3"/>
  <c r="E30" i="3"/>
  <c r="D30" i="3"/>
  <c r="C30" i="3"/>
  <c r="B30" i="3"/>
  <c r="AP29" i="3"/>
  <c r="AO29" i="3"/>
  <c r="AN29" i="3"/>
  <c r="AL29" i="3"/>
  <c r="AK29" i="3"/>
  <c r="AJ29" i="3"/>
  <c r="AH29" i="3"/>
  <c r="AG29" i="3"/>
  <c r="AF29" i="3"/>
  <c r="AD29" i="3"/>
  <c r="AC29" i="3"/>
  <c r="AB29" i="3"/>
  <c r="AA29" i="3"/>
  <c r="Z29" i="3"/>
  <c r="Y29" i="3"/>
  <c r="X29" i="3"/>
  <c r="W29" i="3"/>
  <c r="V29" i="3"/>
  <c r="T29" i="3"/>
  <c r="S29" i="3"/>
  <c r="R29" i="3"/>
  <c r="Q29" i="3"/>
  <c r="P29" i="3"/>
  <c r="O29" i="3"/>
  <c r="N29" i="3"/>
  <c r="M29" i="3"/>
  <c r="L29" i="3"/>
  <c r="J29" i="3"/>
  <c r="I29" i="3"/>
  <c r="H29" i="3"/>
  <c r="G29" i="3"/>
  <c r="F29" i="3"/>
  <c r="E29" i="3"/>
  <c r="D29" i="3"/>
  <c r="C29" i="3"/>
  <c r="B29" i="3"/>
  <c r="AP28" i="3"/>
  <c r="AO28" i="3"/>
  <c r="AN28" i="3"/>
  <c r="AL28" i="3"/>
  <c r="AK28" i="3"/>
  <c r="AJ28" i="3"/>
  <c r="AH28" i="3"/>
  <c r="AG28" i="3"/>
  <c r="AF28" i="3"/>
  <c r="AD28" i="3"/>
  <c r="AC28" i="3"/>
  <c r="AB28" i="3"/>
  <c r="AA28" i="3"/>
  <c r="Z28" i="3"/>
  <c r="Y28" i="3"/>
  <c r="X28" i="3"/>
  <c r="W28" i="3"/>
  <c r="V28" i="3"/>
  <c r="T28" i="3"/>
  <c r="S28" i="3"/>
  <c r="R28" i="3"/>
  <c r="Q28" i="3"/>
  <c r="P28" i="3"/>
  <c r="O28" i="3"/>
  <c r="N28" i="3"/>
  <c r="M28" i="3"/>
  <c r="L28" i="3"/>
  <c r="J28" i="3"/>
  <c r="I28" i="3"/>
  <c r="H28" i="3"/>
  <c r="G28" i="3"/>
  <c r="F28" i="3"/>
  <c r="E28" i="3"/>
  <c r="D28" i="3"/>
  <c r="C28" i="3"/>
  <c r="B28" i="3"/>
  <c r="AP27" i="3"/>
  <c r="AO27" i="3"/>
  <c r="AN27" i="3"/>
  <c r="AL27" i="3"/>
  <c r="AK27" i="3"/>
  <c r="AJ27" i="3"/>
  <c r="AH27" i="3"/>
  <c r="AG27" i="3"/>
  <c r="AF27" i="3"/>
  <c r="AD27" i="3"/>
  <c r="AC27" i="3"/>
  <c r="AB27" i="3"/>
  <c r="AA27" i="3"/>
  <c r="Z27" i="3"/>
  <c r="Y27" i="3"/>
  <c r="X27" i="3"/>
  <c r="W27" i="3"/>
  <c r="V27" i="3"/>
  <c r="T27" i="3"/>
  <c r="S27" i="3"/>
  <c r="R27" i="3"/>
  <c r="Q27" i="3"/>
  <c r="P27" i="3"/>
  <c r="O27" i="3"/>
  <c r="N27" i="3"/>
  <c r="M27" i="3"/>
  <c r="L27" i="3"/>
  <c r="J27" i="3"/>
  <c r="I27" i="3"/>
  <c r="H27" i="3"/>
  <c r="G27" i="3"/>
  <c r="F27" i="3"/>
  <c r="E27" i="3"/>
  <c r="D27" i="3"/>
  <c r="C27" i="3"/>
  <c r="B27" i="3"/>
  <c r="AP26" i="3"/>
  <c r="AO26" i="3"/>
  <c r="AN26" i="3"/>
  <c r="AL26" i="3"/>
  <c r="AK26" i="3"/>
  <c r="AJ26" i="3"/>
  <c r="AH26" i="3"/>
  <c r="AG26" i="3"/>
  <c r="AF26" i="3"/>
  <c r="AD26" i="3"/>
  <c r="AC26" i="3"/>
  <c r="AB26" i="3"/>
  <c r="AA26" i="3"/>
  <c r="Z26" i="3"/>
  <c r="Y26" i="3"/>
  <c r="X26" i="3"/>
  <c r="W26" i="3"/>
  <c r="V26" i="3"/>
  <c r="T26" i="3"/>
  <c r="S26" i="3"/>
  <c r="R26" i="3"/>
  <c r="Q26" i="3"/>
  <c r="P26" i="3"/>
  <c r="O26" i="3"/>
  <c r="N26" i="3"/>
  <c r="M26" i="3"/>
  <c r="L26" i="3"/>
  <c r="J26" i="3"/>
  <c r="I26" i="3"/>
  <c r="H26" i="3"/>
  <c r="G26" i="3"/>
  <c r="F26" i="3"/>
  <c r="E26" i="3"/>
  <c r="D26" i="3"/>
  <c r="C26" i="3"/>
  <c r="B26" i="3"/>
  <c r="AP25" i="3"/>
  <c r="AO25" i="3"/>
  <c r="AN25" i="3"/>
  <c r="AL25" i="3"/>
  <c r="AK25" i="3"/>
  <c r="AJ25" i="3"/>
  <c r="AH25" i="3"/>
  <c r="AG25" i="3"/>
  <c r="AF25" i="3"/>
  <c r="AD25" i="3"/>
  <c r="AC25" i="3"/>
  <c r="AB25" i="3"/>
  <c r="AA25" i="3"/>
  <c r="Z25" i="3"/>
  <c r="Y25" i="3"/>
  <c r="X25" i="3"/>
  <c r="W25" i="3"/>
  <c r="V25" i="3"/>
  <c r="T25" i="3"/>
  <c r="S25" i="3"/>
  <c r="R25" i="3"/>
  <c r="Q25" i="3"/>
  <c r="P25" i="3"/>
  <c r="O25" i="3"/>
  <c r="N25" i="3"/>
  <c r="M25" i="3"/>
  <c r="L25" i="3"/>
  <c r="J25" i="3"/>
  <c r="I25" i="3"/>
  <c r="H25" i="3"/>
  <c r="G25" i="3"/>
  <c r="F25" i="3"/>
  <c r="E25" i="3"/>
  <c r="D25" i="3"/>
  <c r="C25" i="3"/>
  <c r="B25" i="3"/>
  <c r="AP24" i="3"/>
  <c r="AO24" i="3"/>
  <c r="AN24" i="3"/>
  <c r="AL24" i="3"/>
  <c r="AK24" i="3"/>
  <c r="AJ24" i="3"/>
  <c r="AH24" i="3"/>
  <c r="AG24" i="3"/>
  <c r="AF24" i="3"/>
  <c r="AD24" i="3"/>
  <c r="AC24" i="3"/>
  <c r="AB24" i="3"/>
  <c r="AA24" i="3"/>
  <c r="Z24" i="3"/>
  <c r="Y24" i="3"/>
  <c r="X24" i="3"/>
  <c r="W24" i="3"/>
  <c r="V24" i="3"/>
  <c r="T24" i="3"/>
  <c r="S24" i="3"/>
  <c r="R24" i="3"/>
  <c r="Q24" i="3"/>
  <c r="P24" i="3"/>
  <c r="O24" i="3"/>
  <c r="N24" i="3"/>
  <c r="M24" i="3"/>
  <c r="L24" i="3"/>
  <c r="J24" i="3"/>
  <c r="I24" i="3"/>
  <c r="H24" i="3"/>
  <c r="G24" i="3"/>
  <c r="F24" i="3"/>
  <c r="E24" i="3"/>
  <c r="D24" i="3"/>
  <c r="C24" i="3"/>
  <c r="B24" i="3"/>
  <c r="AP23" i="3"/>
  <c r="AO23" i="3"/>
  <c r="AN23" i="3"/>
  <c r="AL23" i="3"/>
  <c r="AK23" i="3"/>
  <c r="AJ23" i="3"/>
  <c r="AH23" i="3"/>
  <c r="AG23" i="3"/>
  <c r="AF23" i="3"/>
  <c r="AD23" i="3"/>
  <c r="AC23" i="3"/>
  <c r="AB23" i="3"/>
  <c r="AA23" i="3"/>
  <c r="Z23" i="3"/>
  <c r="Y23" i="3"/>
  <c r="X23" i="3"/>
  <c r="W23" i="3"/>
  <c r="V23" i="3"/>
  <c r="T23" i="3"/>
  <c r="S23" i="3"/>
  <c r="R23" i="3"/>
  <c r="Q23" i="3"/>
  <c r="P23" i="3"/>
  <c r="O23" i="3"/>
  <c r="N23" i="3"/>
  <c r="M23" i="3"/>
  <c r="L23" i="3"/>
  <c r="J23" i="3"/>
  <c r="I23" i="3"/>
  <c r="H23" i="3"/>
  <c r="G23" i="3"/>
  <c r="F23" i="3"/>
  <c r="E23" i="3"/>
  <c r="D23" i="3"/>
  <c r="C23" i="3"/>
  <c r="B23" i="3"/>
  <c r="AP22" i="3"/>
  <c r="AO22" i="3"/>
  <c r="AN22" i="3"/>
  <c r="AL22" i="3"/>
  <c r="AK22" i="3"/>
  <c r="AJ22" i="3"/>
  <c r="AH22" i="3"/>
  <c r="AG22" i="3"/>
  <c r="AF22" i="3"/>
  <c r="AD22" i="3"/>
  <c r="AC22" i="3"/>
  <c r="AB22" i="3"/>
  <c r="AA22" i="3"/>
  <c r="Z22" i="3"/>
  <c r="Y22" i="3"/>
  <c r="X22" i="3"/>
  <c r="W22" i="3"/>
  <c r="V22" i="3"/>
  <c r="T22" i="3"/>
  <c r="S22" i="3"/>
  <c r="R22" i="3"/>
  <c r="Q22" i="3"/>
  <c r="P22" i="3"/>
  <c r="O22" i="3"/>
  <c r="N22" i="3"/>
  <c r="M22" i="3"/>
  <c r="L22" i="3"/>
  <c r="J22" i="3"/>
  <c r="I22" i="3"/>
  <c r="H22" i="3"/>
  <c r="G22" i="3"/>
  <c r="F22" i="3"/>
  <c r="E22" i="3"/>
  <c r="D22" i="3"/>
  <c r="C22" i="3"/>
  <c r="B22" i="3"/>
  <c r="AP21" i="3"/>
  <c r="AO21" i="3"/>
  <c r="AN21" i="3"/>
  <c r="AL21" i="3"/>
  <c r="AK21" i="3"/>
  <c r="AJ21" i="3"/>
  <c r="AH21" i="3"/>
  <c r="AG21" i="3"/>
  <c r="AF21" i="3"/>
  <c r="AD21" i="3"/>
  <c r="AC21" i="3"/>
  <c r="AB21" i="3"/>
  <c r="AA21" i="3"/>
  <c r="Z21" i="3"/>
  <c r="Y21" i="3"/>
  <c r="X21" i="3"/>
  <c r="W21" i="3"/>
  <c r="V21" i="3"/>
  <c r="T21" i="3"/>
  <c r="S21" i="3"/>
  <c r="R21" i="3"/>
  <c r="Q21" i="3"/>
  <c r="P21" i="3"/>
  <c r="O21" i="3"/>
  <c r="N21" i="3"/>
  <c r="M21" i="3"/>
  <c r="L21" i="3"/>
  <c r="J21" i="3"/>
  <c r="I21" i="3"/>
  <c r="H21" i="3"/>
  <c r="G21" i="3"/>
  <c r="F21" i="3"/>
  <c r="E21" i="3"/>
  <c r="D21" i="3"/>
  <c r="C21" i="3"/>
  <c r="B21" i="3"/>
  <c r="AP20" i="3"/>
  <c r="AO20" i="3"/>
  <c r="AN20" i="3"/>
  <c r="AL20" i="3"/>
  <c r="AK20" i="3"/>
  <c r="AJ20" i="3"/>
  <c r="AH20" i="3"/>
  <c r="AG20" i="3"/>
  <c r="AF20" i="3"/>
  <c r="AD20" i="3"/>
  <c r="AC20" i="3"/>
  <c r="AB20" i="3"/>
  <c r="AA20" i="3"/>
  <c r="Z20" i="3"/>
  <c r="Y20" i="3"/>
  <c r="X20" i="3"/>
  <c r="W20" i="3"/>
  <c r="V20" i="3"/>
  <c r="T20" i="3"/>
  <c r="S20" i="3"/>
  <c r="R20" i="3"/>
  <c r="Q20" i="3"/>
  <c r="P20" i="3"/>
  <c r="O20" i="3"/>
  <c r="N20" i="3"/>
  <c r="M20" i="3"/>
  <c r="L20" i="3"/>
  <c r="J20" i="3"/>
  <c r="I20" i="3"/>
  <c r="H20" i="3"/>
  <c r="G20" i="3"/>
  <c r="F20" i="3"/>
  <c r="E20" i="3"/>
  <c r="D20" i="3"/>
  <c r="C20" i="3"/>
  <c r="B20" i="3"/>
  <c r="AP19" i="3"/>
  <c r="AO19" i="3"/>
  <c r="AN19" i="3"/>
  <c r="AL19" i="3"/>
  <c r="AK19" i="3"/>
  <c r="AJ19" i="3"/>
  <c r="AH19" i="3"/>
  <c r="AG19" i="3"/>
  <c r="AF19" i="3"/>
  <c r="AD19" i="3"/>
  <c r="AC19" i="3"/>
  <c r="AB19" i="3"/>
  <c r="AA19" i="3"/>
  <c r="Z19" i="3"/>
  <c r="Y19" i="3"/>
  <c r="X19" i="3"/>
  <c r="W19" i="3"/>
  <c r="V19" i="3"/>
  <c r="T19" i="3"/>
  <c r="S19" i="3"/>
  <c r="R19" i="3"/>
  <c r="Q19" i="3"/>
  <c r="P19" i="3"/>
  <c r="O19" i="3"/>
  <c r="N19" i="3"/>
  <c r="M19" i="3"/>
  <c r="L19" i="3"/>
  <c r="J19" i="3"/>
  <c r="I19" i="3"/>
  <c r="H19" i="3"/>
  <c r="G19" i="3"/>
  <c r="F19" i="3"/>
  <c r="E19" i="3"/>
  <c r="D19" i="3"/>
  <c r="C19" i="3"/>
  <c r="B19" i="3"/>
  <c r="AP18" i="3"/>
  <c r="AO18" i="3"/>
  <c r="AN18" i="3"/>
  <c r="AL18" i="3"/>
  <c r="AK18" i="3"/>
  <c r="AJ18" i="3"/>
  <c r="AH18" i="3"/>
  <c r="AG18" i="3"/>
  <c r="AF18" i="3"/>
  <c r="AD18" i="3"/>
  <c r="AC18" i="3"/>
  <c r="AB18" i="3"/>
  <c r="AA18" i="3"/>
  <c r="Z18" i="3"/>
  <c r="Y18" i="3"/>
  <c r="X18" i="3"/>
  <c r="W18" i="3"/>
  <c r="V18" i="3"/>
  <c r="T18" i="3"/>
  <c r="S18" i="3"/>
  <c r="R18" i="3"/>
  <c r="Q18" i="3"/>
  <c r="P18" i="3"/>
  <c r="O18" i="3"/>
  <c r="N18" i="3"/>
  <c r="M18" i="3"/>
  <c r="L18" i="3"/>
  <c r="J18" i="3"/>
  <c r="I18" i="3"/>
  <c r="H18" i="3"/>
  <c r="G18" i="3"/>
  <c r="F18" i="3"/>
  <c r="E18" i="3"/>
  <c r="D18" i="3"/>
  <c r="C18" i="3"/>
  <c r="B18" i="3"/>
  <c r="AP17" i="3"/>
  <c r="AO17" i="3"/>
  <c r="AN17" i="3"/>
  <c r="AL17" i="3"/>
  <c r="AK17" i="3"/>
  <c r="AJ17" i="3"/>
  <c r="AH17" i="3"/>
  <c r="AG17" i="3"/>
  <c r="AF17" i="3"/>
  <c r="AD17" i="3"/>
  <c r="AC17" i="3"/>
  <c r="AB17" i="3"/>
  <c r="AA17" i="3"/>
  <c r="Z17" i="3"/>
  <c r="Y17" i="3"/>
  <c r="X17" i="3"/>
  <c r="W17" i="3"/>
  <c r="V17" i="3"/>
  <c r="T17" i="3"/>
  <c r="S17" i="3"/>
  <c r="R17" i="3"/>
  <c r="Q17" i="3"/>
  <c r="P17" i="3"/>
  <c r="O17" i="3"/>
  <c r="N17" i="3"/>
  <c r="M17" i="3"/>
  <c r="L17" i="3"/>
  <c r="J17" i="3"/>
  <c r="I17" i="3"/>
  <c r="H17" i="3"/>
  <c r="G17" i="3"/>
  <c r="F17" i="3"/>
  <c r="E17" i="3"/>
  <c r="D17" i="3"/>
  <c r="C17" i="3"/>
  <c r="B17" i="3"/>
  <c r="AP16" i="3"/>
  <c r="AO16" i="3"/>
  <c r="AN16" i="3"/>
  <c r="AL16" i="3"/>
  <c r="AK16" i="3"/>
  <c r="AJ16" i="3"/>
  <c r="AH16" i="3"/>
  <c r="AG16" i="3"/>
  <c r="AF16" i="3"/>
  <c r="AD16" i="3"/>
  <c r="AC16" i="3"/>
  <c r="AB16" i="3"/>
  <c r="AA16" i="3"/>
  <c r="Z16" i="3"/>
  <c r="Y16" i="3"/>
  <c r="X16" i="3"/>
  <c r="W16" i="3"/>
  <c r="V16" i="3"/>
  <c r="T16" i="3"/>
  <c r="S16" i="3"/>
  <c r="R16" i="3"/>
  <c r="Q16" i="3"/>
  <c r="P16" i="3"/>
  <c r="O16" i="3"/>
  <c r="N16" i="3"/>
  <c r="M16" i="3"/>
  <c r="L16" i="3"/>
  <c r="J16" i="3"/>
  <c r="I16" i="3"/>
  <c r="H16" i="3"/>
  <c r="G16" i="3"/>
  <c r="F16" i="3"/>
  <c r="E16" i="3"/>
  <c r="D16" i="3"/>
  <c r="C16" i="3"/>
  <c r="B16" i="3"/>
  <c r="AP15" i="3"/>
  <c r="AO15" i="3"/>
  <c r="AN15" i="3"/>
  <c r="AL15" i="3"/>
  <c r="AK15" i="3"/>
  <c r="AJ15" i="3"/>
  <c r="AH15" i="3"/>
  <c r="AG15" i="3"/>
  <c r="AF15" i="3"/>
  <c r="AD15" i="3"/>
  <c r="AC15" i="3"/>
  <c r="AB15" i="3"/>
  <c r="AA15" i="3"/>
  <c r="Z15" i="3"/>
  <c r="Y15" i="3"/>
  <c r="X15" i="3"/>
  <c r="W15" i="3"/>
  <c r="V15" i="3"/>
  <c r="T15" i="3"/>
  <c r="S15" i="3"/>
  <c r="R15" i="3"/>
  <c r="Q15" i="3"/>
  <c r="P15" i="3"/>
  <c r="O15" i="3"/>
  <c r="N15" i="3"/>
  <c r="M15" i="3"/>
  <c r="L15" i="3"/>
  <c r="J15" i="3"/>
  <c r="I15" i="3"/>
  <c r="H15" i="3"/>
  <c r="G15" i="3"/>
  <c r="F15" i="3"/>
  <c r="E15" i="3"/>
  <c r="D15" i="3"/>
  <c r="C15" i="3"/>
  <c r="B15" i="3"/>
  <c r="AP14" i="3"/>
  <c r="AO14" i="3"/>
  <c r="AN14" i="3"/>
  <c r="AL14" i="3"/>
  <c r="AK14" i="3"/>
  <c r="AJ14" i="3"/>
  <c r="AH14" i="3"/>
  <c r="AG14" i="3"/>
  <c r="AF14" i="3"/>
  <c r="AD14" i="3"/>
  <c r="AC14" i="3"/>
  <c r="AB14" i="3"/>
  <c r="AA14" i="3"/>
  <c r="Z14" i="3"/>
  <c r="Y14" i="3"/>
  <c r="X14" i="3"/>
  <c r="W14" i="3"/>
  <c r="V14" i="3"/>
  <c r="T14" i="3"/>
  <c r="S14" i="3"/>
  <c r="R14" i="3"/>
  <c r="Q14" i="3"/>
  <c r="P14" i="3"/>
  <c r="O14" i="3"/>
  <c r="N14" i="3"/>
  <c r="M14" i="3"/>
  <c r="L14" i="3"/>
  <c r="J14" i="3"/>
  <c r="I14" i="3"/>
  <c r="H14" i="3"/>
  <c r="G14" i="3"/>
  <c r="F14" i="3"/>
  <c r="E14" i="3"/>
  <c r="D14" i="3"/>
  <c r="C14" i="3"/>
  <c r="B14" i="3"/>
  <c r="AP13" i="3"/>
  <c r="AO13" i="3"/>
  <c r="AN13" i="3"/>
  <c r="AL13" i="3"/>
  <c r="AK13" i="3"/>
  <c r="AJ13" i="3"/>
  <c r="AH13" i="3"/>
  <c r="AG13" i="3"/>
  <c r="AF13" i="3"/>
  <c r="AD13" i="3"/>
  <c r="AC13" i="3"/>
  <c r="AB13" i="3"/>
  <c r="AA13" i="3"/>
  <c r="Z13" i="3"/>
  <c r="Y13" i="3"/>
  <c r="X13" i="3"/>
  <c r="W13" i="3"/>
  <c r="V13" i="3"/>
  <c r="T13" i="3"/>
  <c r="S13" i="3"/>
  <c r="R13" i="3"/>
  <c r="Q13" i="3"/>
  <c r="P13" i="3"/>
  <c r="O13" i="3"/>
  <c r="N13" i="3"/>
  <c r="M13" i="3"/>
  <c r="L13" i="3"/>
  <c r="J13" i="3"/>
  <c r="I13" i="3"/>
  <c r="H13" i="3"/>
  <c r="G13" i="3"/>
  <c r="F13" i="3"/>
  <c r="E13" i="3"/>
  <c r="D13" i="3"/>
  <c r="C13" i="3"/>
  <c r="B13" i="3"/>
  <c r="AP12" i="3"/>
  <c r="AO12" i="3"/>
  <c r="AN12" i="3"/>
  <c r="AL12" i="3"/>
  <c r="AK12" i="3"/>
  <c r="AJ12" i="3"/>
  <c r="AH12" i="3"/>
  <c r="AG12" i="3"/>
  <c r="AF12" i="3"/>
  <c r="AD12" i="3"/>
  <c r="AC12" i="3"/>
  <c r="AB12" i="3"/>
  <c r="AA12" i="3"/>
  <c r="Z12" i="3"/>
  <c r="Y12" i="3"/>
  <c r="X12" i="3"/>
  <c r="W12" i="3"/>
  <c r="V12" i="3"/>
  <c r="T12" i="3"/>
  <c r="S12" i="3"/>
  <c r="R12" i="3"/>
  <c r="Q12" i="3"/>
  <c r="P12" i="3"/>
  <c r="O12" i="3"/>
  <c r="N12" i="3"/>
  <c r="M12" i="3"/>
  <c r="L12" i="3"/>
  <c r="J12" i="3"/>
  <c r="I12" i="3"/>
  <c r="H12" i="3"/>
  <c r="G12" i="3"/>
  <c r="F12" i="3"/>
  <c r="E12" i="3"/>
  <c r="D12" i="3"/>
  <c r="C12" i="3"/>
  <c r="B12" i="3"/>
  <c r="AP11" i="3"/>
  <c r="AO11" i="3"/>
  <c r="AN11" i="3"/>
  <c r="AL11" i="3"/>
  <c r="AK11" i="3"/>
  <c r="AJ11" i="3"/>
  <c r="AH11" i="3"/>
  <c r="AG11" i="3"/>
  <c r="AF11" i="3"/>
  <c r="AD11" i="3"/>
  <c r="AC11" i="3"/>
  <c r="AB11" i="3"/>
  <c r="AA11" i="3"/>
  <c r="Z11" i="3"/>
  <c r="Y11" i="3"/>
  <c r="X11" i="3"/>
  <c r="W11" i="3"/>
  <c r="V11" i="3"/>
  <c r="T11" i="3"/>
  <c r="S11" i="3"/>
  <c r="R11" i="3"/>
  <c r="Q11" i="3"/>
  <c r="P11" i="3"/>
  <c r="O11" i="3"/>
  <c r="N11" i="3"/>
  <c r="M11" i="3"/>
  <c r="L11" i="3"/>
  <c r="J11" i="3"/>
  <c r="I11" i="3"/>
  <c r="H11" i="3"/>
  <c r="G11" i="3"/>
  <c r="F11" i="3"/>
  <c r="E11" i="3"/>
  <c r="D11" i="3"/>
  <c r="C11" i="3"/>
  <c r="B11" i="3"/>
  <c r="AP10" i="3"/>
  <c r="AO10" i="3"/>
  <c r="AN10" i="3"/>
  <c r="AL10" i="3"/>
  <c r="AK10" i="3"/>
  <c r="AJ10" i="3"/>
  <c r="AH10" i="3"/>
  <c r="AG10" i="3"/>
  <c r="AF10" i="3"/>
  <c r="AD10" i="3"/>
  <c r="AC10" i="3"/>
  <c r="AB10" i="3"/>
  <c r="AA10" i="3"/>
  <c r="Z10" i="3"/>
  <c r="Y10" i="3"/>
  <c r="X10" i="3"/>
  <c r="W10" i="3"/>
  <c r="V10" i="3"/>
  <c r="T10" i="3"/>
  <c r="S10" i="3"/>
  <c r="R10" i="3"/>
  <c r="Q10" i="3"/>
  <c r="P10" i="3"/>
  <c r="O10" i="3"/>
  <c r="N10" i="3"/>
  <c r="M10" i="3"/>
  <c r="L10" i="3"/>
  <c r="J10" i="3"/>
  <c r="I10" i="3"/>
  <c r="H10" i="3"/>
  <c r="G10" i="3"/>
  <c r="F10" i="3"/>
  <c r="E10" i="3"/>
  <c r="D10" i="3"/>
  <c r="C10" i="3"/>
  <c r="B10" i="3"/>
  <c r="AP9" i="3"/>
  <c r="AO9" i="3"/>
  <c r="AN9" i="3"/>
  <c r="AL9" i="3"/>
  <c r="AK9" i="3"/>
  <c r="AJ9" i="3"/>
  <c r="AH9" i="3"/>
  <c r="AG9" i="3"/>
  <c r="AF9" i="3"/>
  <c r="AD9" i="3"/>
  <c r="AC9" i="3"/>
  <c r="AB9" i="3"/>
  <c r="AA9" i="3"/>
  <c r="Z9" i="3"/>
  <c r="Y9" i="3"/>
  <c r="X9" i="3"/>
  <c r="W9" i="3"/>
  <c r="V9" i="3"/>
  <c r="T9" i="3"/>
  <c r="S9" i="3"/>
  <c r="R9" i="3"/>
  <c r="Q9" i="3"/>
  <c r="P9" i="3"/>
  <c r="O9" i="3"/>
  <c r="N9" i="3"/>
  <c r="M9" i="3"/>
  <c r="L9" i="3"/>
  <c r="J9" i="3"/>
  <c r="I9" i="3"/>
  <c r="H9" i="3"/>
  <c r="G9" i="3"/>
  <c r="F9" i="3"/>
  <c r="E9" i="3"/>
  <c r="D9" i="3"/>
  <c r="C9" i="3"/>
  <c r="B9" i="3"/>
  <c r="AP8" i="3"/>
  <c r="AO8" i="3"/>
  <c r="AN8" i="3"/>
  <c r="AL8" i="3"/>
  <c r="AK8" i="3"/>
  <c r="AJ8" i="3"/>
  <c r="AH8" i="3"/>
  <c r="AG8" i="3"/>
  <c r="AF8" i="3"/>
  <c r="AD8" i="3"/>
  <c r="AC8" i="3"/>
  <c r="AB8" i="3"/>
  <c r="AA8" i="3"/>
  <c r="Z8" i="3"/>
  <c r="Y8" i="3"/>
  <c r="X8" i="3"/>
  <c r="W8" i="3"/>
  <c r="V8" i="3"/>
  <c r="T8" i="3"/>
  <c r="S8" i="3"/>
  <c r="R8" i="3"/>
  <c r="Q8" i="3"/>
  <c r="P8" i="3"/>
  <c r="O8" i="3"/>
  <c r="N8" i="3"/>
  <c r="M8" i="3"/>
  <c r="L8" i="3"/>
  <c r="J8" i="3"/>
  <c r="I8" i="3"/>
  <c r="H8" i="3"/>
  <c r="G8" i="3"/>
  <c r="F8" i="3"/>
  <c r="E8" i="3"/>
  <c r="D8" i="3"/>
  <c r="C8" i="3"/>
  <c r="B8" i="3"/>
  <c r="AP7" i="3"/>
  <c r="AO7" i="3"/>
  <c r="AN7" i="3"/>
  <c r="AL7" i="3"/>
  <c r="AK7" i="3"/>
  <c r="AJ7" i="3"/>
  <c r="AH7" i="3"/>
  <c r="AG7" i="3"/>
  <c r="AF7" i="3"/>
  <c r="AD7" i="3"/>
  <c r="AC7" i="3"/>
  <c r="AB7" i="3"/>
  <c r="AA7" i="3"/>
  <c r="Z7" i="3"/>
  <c r="Y7" i="3"/>
  <c r="X7" i="3"/>
  <c r="W7" i="3"/>
  <c r="V7" i="3"/>
  <c r="T7" i="3"/>
  <c r="S7" i="3"/>
  <c r="R7" i="3"/>
  <c r="Q7" i="3"/>
  <c r="P7" i="3"/>
  <c r="O7" i="3"/>
  <c r="N7" i="3"/>
  <c r="M7" i="3"/>
  <c r="L7" i="3"/>
  <c r="J7" i="3"/>
  <c r="I7" i="3"/>
  <c r="H7" i="3"/>
  <c r="G7" i="3"/>
  <c r="F7" i="3"/>
  <c r="E7" i="3"/>
  <c r="D7" i="3"/>
  <c r="C7" i="3"/>
  <c r="B7" i="3"/>
  <c r="W70" i="2"/>
  <c r="S70" i="2"/>
  <c r="R70" i="2"/>
  <c r="AS70" i="2" s="1"/>
  <c r="Q70" i="2"/>
  <c r="P70" i="2"/>
  <c r="O70" i="2"/>
  <c r="N70" i="2"/>
  <c r="M70" i="2"/>
  <c r="L70" i="2"/>
  <c r="AG70" i="2" s="1"/>
  <c r="I70" i="2"/>
  <c r="AC70" i="2" s="1"/>
  <c r="H70" i="2"/>
  <c r="AB70" i="2" s="1"/>
  <c r="G70" i="2"/>
  <c r="AA70" i="2" s="1"/>
  <c r="F70" i="2"/>
  <c r="Z70" i="2" s="1"/>
  <c r="E70" i="2"/>
  <c r="Y70" i="2" s="1"/>
  <c r="D70" i="2"/>
  <c r="C70" i="2"/>
  <c r="B70" i="2"/>
  <c r="V70" i="2" s="1"/>
  <c r="AC69" i="2"/>
  <c r="S69" i="2"/>
  <c r="R69" i="2"/>
  <c r="AS69" i="2" s="1"/>
  <c r="Q69" i="2"/>
  <c r="P69" i="2"/>
  <c r="O69" i="2"/>
  <c r="N69" i="2"/>
  <c r="M69" i="2"/>
  <c r="L69" i="2"/>
  <c r="I69" i="2"/>
  <c r="H69" i="2"/>
  <c r="AB69" i="2" s="1"/>
  <c r="G69" i="2"/>
  <c r="F69" i="2"/>
  <c r="Z69" i="2" s="1"/>
  <c r="E69" i="2"/>
  <c r="Y69" i="2" s="1"/>
  <c r="D69" i="2"/>
  <c r="X69" i="2" s="1"/>
  <c r="C69" i="2"/>
  <c r="B69" i="2"/>
  <c r="S68" i="2"/>
  <c r="R68" i="2"/>
  <c r="AS68" i="2" s="1"/>
  <c r="Q68" i="2"/>
  <c r="P68" i="2"/>
  <c r="O68" i="2"/>
  <c r="N68" i="2"/>
  <c r="M68" i="2"/>
  <c r="L68" i="2"/>
  <c r="I68" i="2"/>
  <c r="AC68" i="2" s="1"/>
  <c r="H68" i="2"/>
  <c r="AB68" i="2" s="1"/>
  <c r="G68" i="2"/>
  <c r="AA68" i="2" s="1"/>
  <c r="F68" i="2"/>
  <c r="Z68" i="2" s="1"/>
  <c r="E68" i="2"/>
  <c r="Y68" i="2" s="1"/>
  <c r="D68" i="2"/>
  <c r="X68" i="2" s="1"/>
  <c r="C68" i="2"/>
  <c r="W68" i="2" s="1"/>
  <c r="B68" i="2"/>
  <c r="AG67" i="2"/>
  <c r="S67" i="2"/>
  <c r="R67" i="2"/>
  <c r="AS67" i="2" s="1"/>
  <c r="Q67" i="2"/>
  <c r="P67" i="2"/>
  <c r="O67" i="2"/>
  <c r="N67" i="2"/>
  <c r="M67" i="2"/>
  <c r="L67" i="2"/>
  <c r="I67" i="2"/>
  <c r="AC67" i="2" s="1"/>
  <c r="H67" i="2"/>
  <c r="AR67" i="2" s="1"/>
  <c r="G67" i="2"/>
  <c r="AA67" i="2" s="1"/>
  <c r="F67" i="2"/>
  <c r="Z67" i="2" s="1"/>
  <c r="E67" i="2"/>
  <c r="D67" i="2"/>
  <c r="X67" i="2" s="1"/>
  <c r="C67" i="2"/>
  <c r="W67" i="2" s="1"/>
  <c r="B67" i="2"/>
  <c r="AF66" i="2"/>
  <c r="S66" i="2"/>
  <c r="R66" i="2"/>
  <c r="Q66" i="2"/>
  <c r="P66" i="2"/>
  <c r="O66" i="2"/>
  <c r="AM66" i="2" s="1"/>
  <c r="N66" i="2"/>
  <c r="M66" i="2"/>
  <c r="L66" i="2"/>
  <c r="AG66" i="2" s="1"/>
  <c r="I66" i="2"/>
  <c r="AC66" i="2" s="1"/>
  <c r="H66" i="2"/>
  <c r="AR66" i="2" s="1"/>
  <c r="G66" i="2"/>
  <c r="AA66" i="2" s="1"/>
  <c r="F66" i="2"/>
  <c r="Z66" i="2" s="1"/>
  <c r="E66" i="2"/>
  <c r="Y66" i="2" s="1"/>
  <c r="D66" i="2"/>
  <c r="C66" i="2"/>
  <c r="B66" i="2"/>
  <c r="V66" i="2" s="1"/>
  <c r="S65" i="2"/>
  <c r="R65" i="2"/>
  <c r="AS65" i="2" s="1"/>
  <c r="Q65" i="2"/>
  <c r="P65" i="2"/>
  <c r="O65" i="2"/>
  <c r="AM65" i="2" s="1"/>
  <c r="N65" i="2"/>
  <c r="M65" i="2"/>
  <c r="L65" i="2"/>
  <c r="I65" i="2"/>
  <c r="AC65" i="2" s="1"/>
  <c r="H65" i="2"/>
  <c r="AB65" i="2" s="1"/>
  <c r="G65" i="2"/>
  <c r="AA65" i="2" s="1"/>
  <c r="F65" i="2"/>
  <c r="Z65" i="2" s="1"/>
  <c r="E65" i="2"/>
  <c r="Y65" i="2" s="1"/>
  <c r="D65" i="2"/>
  <c r="C65" i="2"/>
  <c r="B65" i="2"/>
  <c r="V65" i="2" s="1"/>
  <c r="AR64" i="2"/>
  <c r="X64" i="2"/>
  <c r="S64" i="2"/>
  <c r="R64" i="2"/>
  <c r="AS64" i="2" s="1"/>
  <c r="Q64" i="2"/>
  <c r="P64" i="2"/>
  <c r="O64" i="2"/>
  <c r="N64" i="2"/>
  <c r="M64" i="2"/>
  <c r="L64" i="2"/>
  <c r="I64" i="2"/>
  <c r="AC64" i="2" s="1"/>
  <c r="H64" i="2"/>
  <c r="G64" i="2"/>
  <c r="AA64" i="2" s="1"/>
  <c r="F64" i="2"/>
  <c r="E64" i="2"/>
  <c r="D64" i="2"/>
  <c r="C64" i="2"/>
  <c r="B64" i="2"/>
  <c r="Z63" i="2"/>
  <c r="S63" i="2"/>
  <c r="R63" i="2"/>
  <c r="AS63" i="2" s="1"/>
  <c r="Q63" i="2"/>
  <c r="P63" i="2"/>
  <c r="O63" i="2"/>
  <c r="N63" i="2"/>
  <c r="AM63" i="2" s="1"/>
  <c r="M63" i="2"/>
  <c r="L63" i="2"/>
  <c r="AG63" i="2" s="1"/>
  <c r="I63" i="2"/>
  <c r="AC63" i="2" s="1"/>
  <c r="H63" i="2"/>
  <c r="G63" i="2"/>
  <c r="F63" i="2"/>
  <c r="E63" i="2"/>
  <c r="Y63" i="2" s="1"/>
  <c r="D63" i="2"/>
  <c r="C63" i="2"/>
  <c r="W63" i="2" s="1"/>
  <c r="B63" i="2"/>
  <c r="AF63" i="2" s="1"/>
  <c r="S62" i="2"/>
  <c r="R62" i="2"/>
  <c r="AS62" i="2" s="1"/>
  <c r="Q62" i="2"/>
  <c r="P62" i="2"/>
  <c r="O62" i="2"/>
  <c r="N62" i="2"/>
  <c r="M62" i="2"/>
  <c r="L62" i="2"/>
  <c r="AG62" i="2" s="1"/>
  <c r="I62" i="2"/>
  <c r="H62" i="2"/>
  <c r="AR62" i="2" s="1"/>
  <c r="G62" i="2"/>
  <c r="AA62" i="2" s="1"/>
  <c r="F62" i="2"/>
  <c r="Z62" i="2" s="1"/>
  <c r="E62" i="2"/>
  <c r="Y62" i="2" s="1"/>
  <c r="D62" i="2"/>
  <c r="AL62" i="2" s="1"/>
  <c r="C62" i="2"/>
  <c r="W62" i="2" s="1"/>
  <c r="B62" i="2"/>
  <c r="Y61" i="2"/>
  <c r="S61" i="2"/>
  <c r="R61" i="2"/>
  <c r="AS61" i="2" s="1"/>
  <c r="Q61" i="2"/>
  <c r="P61" i="2"/>
  <c r="O61" i="2"/>
  <c r="N61" i="2"/>
  <c r="M61" i="2"/>
  <c r="L61" i="2"/>
  <c r="I61" i="2"/>
  <c r="AC61" i="2" s="1"/>
  <c r="H61" i="2"/>
  <c r="G61" i="2"/>
  <c r="AA61" i="2" s="1"/>
  <c r="F61" i="2"/>
  <c r="Z61" i="2" s="1"/>
  <c r="E61" i="2"/>
  <c r="D61" i="2"/>
  <c r="C61" i="2"/>
  <c r="W61" i="2" s="1"/>
  <c r="B61" i="2"/>
  <c r="V61" i="2" s="1"/>
  <c r="S60" i="2"/>
  <c r="R60" i="2"/>
  <c r="AS60" i="2" s="1"/>
  <c r="AU60" i="2" s="1"/>
  <c r="Q60" i="2"/>
  <c r="P60" i="2"/>
  <c r="O60" i="2"/>
  <c r="N60" i="2"/>
  <c r="M60" i="2"/>
  <c r="L60" i="2"/>
  <c r="AG60" i="2" s="1"/>
  <c r="I60" i="2"/>
  <c r="H60" i="2"/>
  <c r="AR60" i="2" s="1"/>
  <c r="AV60" i="2" s="1"/>
  <c r="G60" i="2"/>
  <c r="AA60" i="2" s="1"/>
  <c r="F60" i="2"/>
  <c r="Z60" i="2" s="1"/>
  <c r="E60" i="2"/>
  <c r="Y60" i="2" s="1"/>
  <c r="D60" i="2"/>
  <c r="X60" i="2" s="1"/>
  <c r="C60" i="2"/>
  <c r="W60" i="2" s="1"/>
  <c r="B60" i="2"/>
  <c r="AS59" i="2"/>
  <c r="S59" i="2"/>
  <c r="R59" i="2"/>
  <c r="Q59" i="2"/>
  <c r="P59" i="2"/>
  <c r="O59" i="2"/>
  <c r="N59" i="2"/>
  <c r="M59" i="2"/>
  <c r="L59" i="2"/>
  <c r="I59" i="2"/>
  <c r="AC59" i="2" s="1"/>
  <c r="H59" i="2"/>
  <c r="G59" i="2"/>
  <c r="AA59" i="2" s="1"/>
  <c r="F59" i="2"/>
  <c r="Z59" i="2" s="1"/>
  <c r="E59" i="2"/>
  <c r="Y59" i="2" s="1"/>
  <c r="D59" i="2"/>
  <c r="C59" i="2"/>
  <c r="W59" i="2" s="1"/>
  <c r="B59" i="2"/>
  <c r="S58" i="2"/>
  <c r="R58" i="2"/>
  <c r="AS58" i="2" s="1"/>
  <c r="Q58" i="2"/>
  <c r="P58" i="2"/>
  <c r="O58" i="2"/>
  <c r="N58" i="2"/>
  <c r="M58" i="2"/>
  <c r="L58" i="2"/>
  <c r="AG58" i="2" s="1"/>
  <c r="I58" i="2"/>
  <c r="AC58" i="2" s="1"/>
  <c r="H58" i="2"/>
  <c r="AR58" i="2" s="1"/>
  <c r="G58" i="2"/>
  <c r="AA58" i="2" s="1"/>
  <c r="F58" i="2"/>
  <c r="Z58" i="2" s="1"/>
  <c r="E58" i="2"/>
  <c r="D58" i="2"/>
  <c r="C58" i="2"/>
  <c r="W58" i="2" s="1"/>
  <c r="B58" i="2"/>
  <c r="V58" i="2" s="1"/>
  <c r="Y57" i="2"/>
  <c r="S57" i="2"/>
  <c r="R57" i="2"/>
  <c r="AS57" i="2" s="1"/>
  <c r="Q57" i="2"/>
  <c r="P57" i="2"/>
  <c r="O57" i="2"/>
  <c r="N57" i="2"/>
  <c r="M57" i="2"/>
  <c r="L57" i="2"/>
  <c r="I57" i="2"/>
  <c r="AC57" i="2" s="1"/>
  <c r="H57" i="2"/>
  <c r="AB57" i="2" s="1"/>
  <c r="G57" i="2"/>
  <c r="AA57" i="2" s="1"/>
  <c r="F57" i="2"/>
  <c r="E57" i="2"/>
  <c r="D57" i="2"/>
  <c r="C57" i="2"/>
  <c r="W57" i="2" s="1"/>
  <c r="B57" i="2"/>
  <c r="V57" i="2" s="1"/>
  <c r="S56" i="2"/>
  <c r="R56" i="2"/>
  <c r="Q56" i="2"/>
  <c r="P56" i="2"/>
  <c r="O56" i="2"/>
  <c r="N56" i="2"/>
  <c r="M56" i="2"/>
  <c r="L56" i="2"/>
  <c r="AG56" i="2" s="1"/>
  <c r="I56" i="2"/>
  <c r="H56" i="2"/>
  <c r="AR56" i="2" s="1"/>
  <c r="G56" i="2"/>
  <c r="AA56" i="2" s="1"/>
  <c r="F56" i="2"/>
  <c r="Z56" i="2" s="1"/>
  <c r="E56" i="2"/>
  <c r="Y56" i="2" s="1"/>
  <c r="D56" i="2"/>
  <c r="X56" i="2" s="1"/>
  <c r="C56" i="2"/>
  <c r="W56" i="2" s="1"/>
  <c r="B56" i="2"/>
  <c r="S55" i="2"/>
  <c r="R55" i="2"/>
  <c r="AS55" i="2" s="1"/>
  <c r="Q55" i="2"/>
  <c r="AM55" i="2" s="1"/>
  <c r="P55" i="2"/>
  <c r="O55" i="2"/>
  <c r="N55" i="2"/>
  <c r="M55" i="2"/>
  <c r="L55" i="2"/>
  <c r="I55" i="2"/>
  <c r="AC55" i="2" s="1"/>
  <c r="H55" i="2"/>
  <c r="G55" i="2"/>
  <c r="AA55" i="2" s="1"/>
  <c r="F55" i="2"/>
  <c r="Z55" i="2" s="1"/>
  <c r="E55" i="2"/>
  <c r="Y55" i="2" s="1"/>
  <c r="D55" i="2"/>
  <c r="C55" i="2"/>
  <c r="W55" i="2" s="1"/>
  <c r="B55" i="2"/>
  <c r="V55" i="2" s="1"/>
  <c r="S54" i="2"/>
  <c r="R54" i="2"/>
  <c r="AS54" i="2" s="1"/>
  <c r="Q54" i="2"/>
  <c r="P54" i="2"/>
  <c r="O54" i="2"/>
  <c r="N54" i="2"/>
  <c r="M54" i="2"/>
  <c r="L54" i="2"/>
  <c r="I54" i="2"/>
  <c r="AC54" i="2" s="1"/>
  <c r="H54" i="2"/>
  <c r="AB54" i="2" s="1"/>
  <c r="G54" i="2"/>
  <c r="AA54" i="2" s="1"/>
  <c r="F54" i="2"/>
  <c r="Z54" i="2" s="1"/>
  <c r="E54" i="2"/>
  <c r="D54" i="2"/>
  <c r="AL54" i="2" s="1"/>
  <c r="C54" i="2"/>
  <c r="W54" i="2" s="1"/>
  <c r="B54" i="2"/>
  <c r="W53" i="2"/>
  <c r="S53" i="2"/>
  <c r="R53" i="2"/>
  <c r="AS53" i="2" s="1"/>
  <c r="Q53" i="2"/>
  <c r="P53" i="2"/>
  <c r="O53" i="2"/>
  <c r="N53" i="2"/>
  <c r="M53" i="2"/>
  <c r="L53" i="2"/>
  <c r="I53" i="2"/>
  <c r="AC53" i="2" s="1"/>
  <c r="H53" i="2"/>
  <c r="G53" i="2"/>
  <c r="F53" i="2"/>
  <c r="Z53" i="2" s="1"/>
  <c r="E53" i="2"/>
  <c r="Y53" i="2" s="1"/>
  <c r="D53" i="2"/>
  <c r="C53" i="2"/>
  <c r="B53" i="2"/>
  <c r="AF53" i="2" s="1"/>
  <c r="S52" i="2"/>
  <c r="R52" i="2"/>
  <c r="AS52" i="2" s="1"/>
  <c r="Q52" i="2"/>
  <c r="P52" i="2"/>
  <c r="O52" i="2"/>
  <c r="N52" i="2"/>
  <c r="AM52" i="2" s="1"/>
  <c r="M52" i="2"/>
  <c r="L52" i="2"/>
  <c r="AG52" i="2" s="1"/>
  <c r="I52" i="2"/>
  <c r="H52" i="2"/>
  <c r="AR52" i="2" s="1"/>
  <c r="AV52" i="2" s="1"/>
  <c r="G52" i="2"/>
  <c r="AA52" i="2" s="1"/>
  <c r="F52" i="2"/>
  <c r="E52" i="2"/>
  <c r="Y52" i="2" s="1"/>
  <c r="D52" i="2"/>
  <c r="X52" i="2" s="1"/>
  <c r="C52" i="2"/>
  <c r="W52" i="2" s="1"/>
  <c r="B52" i="2"/>
  <c r="AF51" i="2"/>
  <c r="S51" i="2"/>
  <c r="R51" i="2"/>
  <c r="AS51" i="2" s="1"/>
  <c r="Q51" i="2"/>
  <c r="P51" i="2"/>
  <c r="O51" i="2"/>
  <c r="N51" i="2"/>
  <c r="AM51" i="2" s="1"/>
  <c r="M51" i="2"/>
  <c r="L51" i="2"/>
  <c r="I51" i="2"/>
  <c r="AC51" i="2" s="1"/>
  <c r="H51" i="2"/>
  <c r="AR51" i="2" s="1"/>
  <c r="AV51" i="2" s="1"/>
  <c r="G51" i="2"/>
  <c r="AA51" i="2" s="1"/>
  <c r="F51" i="2"/>
  <c r="Z51" i="2" s="1"/>
  <c r="E51" i="2"/>
  <c r="Y51" i="2" s="1"/>
  <c r="D51" i="2"/>
  <c r="C51" i="2"/>
  <c r="B51" i="2"/>
  <c r="S50" i="2"/>
  <c r="R50" i="2"/>
  <c r="AS50" i="2" s="1"/>
  <c r="Q50" i="2"/>
  <c r="P50" i="2"/>
  <c r="O50" i="2"/>
  <c r="N50" i="2"/>
  <c r="M50" i="2"/>
  <c r="L50" i="2"/>
  <c r="I50" i="2"/>
  <c r="AC50" i="2" s="1"/>
  <c r="H50" i="2"/>
  <c r="AB50" i="2" s="1"/>
  <c r="G50" i="2"/>
  <c r="AA50" i="2" s="1"/>
  <c r="F50" i="2"/>
  <c r="Z50" i="2" s="1"/>
  <c r="E50" i="2"/>
  <c r="Y50" i="2" s="1"/>
  <c r="D50" i="2"/>
  <c r="X50" i="2" s="1"/>
  <c r="C50" i="2"/>
  <c r="W50" i="2" s="1"/>
  <c r="B50" i="2"/>
  <c r="AA49" i="2"/>
  <c r="S49" i="2"/>
  <c r="R49" i="2"/>
  <c r="AS49" i="2" s="1"/>
  <c r="Q49" i="2"/>
  <c r="P49" i="2"/>
  <c r="O49" i="2"/>
  <c r="N49" i="2"/>
  <c r="AM49" i="2" s="1"/>
  <c r="M49" i="2"/>
  <c r="L49" i="2"/>
  <c r="I49" i="2"/>
  <c r="AC49" i="2" s="1"/>
  <c r="H49" i="2"/>
  <c r="G49" i="2"/>
  <c r="F49" i="2"/>
  <c r="Z49" i="2" s="1"/>
  <c r="E49" i="2"/>
  <c r="Y49" i="2" s="1"/>
  <c r="D49" i="2"/>
  <c r="C49" i="2"/>
  <c r="W49" i="2" s="1"/>
  <c r="B49" i="2"/>
  <c r="V49" i="2" s="1"/>
  <c r="Y48" i="2"/>
  <c r="S48" i="2"/>
  <c r="R48" i="2"/>
  <c r="AS48" i="2" s="1"/>
  <c r="Q48" i="2"/>
  <c r="P48" i="2"/>
  <c r="O48" i="2"/>
  <c r="N48" i="2"/>
  <c r="AM48" i="2" s="1"/>
  <c r="M48" i="2"/>
  <c r="L48" i="2"/>
  <c r="AG48" i="2" s="1"/>
  <c r="I48" i="2"/>
  <c r="AC48" i="2" s="1"/>
  <c r="H48" i="2"/>
  <c r="AR48" i="2" s="1"/>
  <c r="G48" i="2"/>
  <c r="AA48" i="2" s="1"/>
  <c r="F48" i="2"/>
  <c r="E48" i="2"/>
  <c r="D48" i="2"/>
  <c r="X48" i="2" s="1"/>
  <c r="C48" i="2"/>
  <c r="W48" i="2" s="1"/>
  <c r="B48" i="2"/>
  <c r="S47" i="2"/>
  <c r="R47" i="2"/>
  <c r="AS47" i="2" s="1"/>
  <c r="Q47" i="2"/>
  <c r="P47" i="2"/>
  <c r="O47" i="2"/>
  <c r="N47" i="2"/>
  <c r="M47" i="2"/>
  <c r="L47" i="2"/>
  <c r="I47" i="2"/>
  <c r="AC47" i="2" s="1"/>
  <c r="H47" i="2"/>
  <c r="AB47" i="2" s="1"/>
  <c r="G47" i="2"/>
  <c r="AA47" i="2" s="1"/>
  <c r="F47" i="2"/>
  <c r="Z47" i="2" s="1"/>
  <c r="E47" i="2"/>
  <c r="Y47" i="2" s="1"/>
  <c r="D47" i="2"/>
  <c r="C47" i="2"/>
  <c r="B47" i="2"/>
  <c r="AF47" i="2" s="1"/>
  <c r="Y46" i="2"/>
  <c r="S46" i="2"/>
  <c r="R46" i="2"/>
  <c r="AS46" i="2" s="1"/>
  <c r="Q46" i="2"/>
  <c r="P46" i="2"/>
  <c r="O46" i="2"/>
  <c r="N46" i="2"/>
  <c r="AM46" i="2" s="1"/>
  <c r="M46" i="2"/>
  <c r="L46" i="2"/>
  <c r="I46" i="2"/>
  <c r="AC46" i="2" s="1"/>
  <c r="H46" i="2"/>
  <c r="AB46" i="2" s="1"/>
  <c r="G46" i="2"/>
  <c r="AA46" i="2" s="1"/>
  <c r="F46" i="2"/>
  <c r="Z46" i="2" s="1"/>
  <c r="E46" i="2"/>
  <c r="D46" i="2"/>
  <c r="X46" i="2" s="1"/>
  <c r="C46" i="2"/>
  <c r="B46" i="2"/>
  <c r="S45" i="2"/>
  <c r="R45" i="2"/>
  <c r="AS45" i="2" s="1"/>
  <c r="Q45" i="2"/>
  <c r="P45" i="2"/>
  <c r="O45" i="2"/>
  <c r="N45" i="2"/>
  <c r="M45" i="2"/>
  <c r="L45" i="2"/>
  <c r="I45" i="2"/>
  <c r="AC45" i="2" s="1"/>
  <c r="H45" i="2"/>
  <c r="G45" i="2"/>
  <c r="AA45" i="2" s="1"/>
  <c r="F45" i="2"/>
  <c r="E45" i="2"/>
  <c r="Y45" i="2" s="1"/>
  <c r="D45" i="2"/>
  <c r="C45" i="2"/>
  <c r="AF45" i="2" s="1"/>
  <c r="B45" i="2"/>
  <c r="V45" i="2" s="1"/>
  <c r="X44" i="2"/>
  <c r="S44" i="2"/>
  <c r="R44" i="2"/>
  <c r="Q44" i="2"/>
  <c r="P44" i="2"/>
  <c r="O44" i="2"/>
  <c r="N44" i="2"/>
  <c r="M44" i="2"/>
  <c r="L44" i="2"/>
  <c r="AG44" i="2" s="1"/>
  <c r="I44" i="2"/>
  <c r="AC44" i="2" s="1"/>
  <c r="H44" i="2"/>
  <c r="AR44" i="2" s="1"/>
  <c r="G44" i="2"/>
  <c r="AA44" i="2" s="1"/>
  <c r="F44" i="2"/>
  <c r="E44" i="2"/>
  <c r="D44" i="2"/>
  <c r="C44" i="2"/>
  <c r="W44" i="2" s="1"/>
  <c r="B44" i="2"/>
  <c r="S43" i="2"/>
  <c r="R43" i="2"/>
  <c r="AS43" i="2" s="1"/>
  <c r="Q43" i="2"/>
  <c r="AA43" i="2" s="1"/>
  <c r="P43" i="2"/>
  <c r="O43" i="2"/>
  <c r="N43" i="2"/>
  <c r="M43" i="2"/>
  <c r="L43" i="2"/>
  <c r="I43" i="2"/>
  <c r="AC43" i="2" s="1"/>
  <c r="H43" i="2"/>
  <c r="G43" i="2"/>
  <c r="F43" i="2"/>
  <c r="Z43" i="2" s="1"/>
  <c r="E43" i="2"/>
  <c r="Y43" i="2" s="1"/>
  <c r="D43" i="2"/>
  <c r="X43" i="2" s="1"/>
  <c r="C43" i="2"/>
  <c r="W43" i="2" s="1"/>
  <c r="B43" i="2"/>
  <c r="AB42" i="2"/>
  <c r="S42" i="2"/>
  <c r="R42" i="2"/>
  <c r="AS42" i="2" s="1"/>
  <c r="Q42" i="2"/>
  <c r="P42" i="2"/>
  <c r="O42" i="2"/>
  <c r="N42" i="2"/>
  <c r="M42" i="2"/>
  <c r="L42" i="2"/>
  <c r="AG42" i="2" s="1"/>
  <c r="I42" i="2"/>
  <c r="AC42" i="2" s="1"/>
  <c r="H42" i="2"/>
  <c r="AR42" i="2" s="1"/>
  <c r="G42" i="2"/>
  <c r="AA42" i="2" s="1"/>
  <c r="F42" i="2"/>
  <c r="E42" i="2"/>
  <c r="D42" i="2"/>
  <c r="X42" i="2" s="1"/>
  <c r="C42" i="2"/>
  <c r="W42" i="2" s="1"/>
  <c r="B42" i="2"/>
  <c r="S41" i="2"/>
  <c r="R41" i="2"/>
  <c r="AS41" i="2" s="1"/>
  <c r="Q41" i="2"/>
  <c r="P41" i="2"/>
  <c r="O41" i="2"/>
  <c r="N41" i="2"/>
  <c r="M41" i="2"/>
  <c r="L41" i="2"/>
  <c r="AG41" i="2" s="1"/>
  <c r="I41" i="2"/>
  <c r="AC41" i="2" s="1"/>
  <c r="H41" i="2"/>
  <c r="G41" i="2"/>
  <c r="F41" i="2"/>
  <c r="Z41" i="2" s="1"/>
  <c r="E41" i="2"/>
  <c r="Y41" i="2" s="1"/>
  <c r="D41" i="2"/>
  <c r="C41" i="2"/>
  <c r="W41" i="2" s="1"/>
  <c r="B41" i="2"/>
  <c r="AS40" i="2"/>
  <c r="S40" i="2"/>
  <c r="R40" i="2"/>
  <c r="Q40" i="2"/>
  <c r="P40" i="2"/>
  <c r="O40" i="2"/>
  <c r="N40" i="2"/>
  <c r="M40" i="2"/>
  <c r="L40" i="2"/>
  <c r="AG40" i="2" s="1"/>
  <c r="I40" i="2"/>
  <c r="H40" i="2"/>
  <c r="AR40" i="2" s="1"/>
  <c r="G40" i="2"/>
  <c r="AA40" i="2" s="1"/>
  <c r="F40" i="2"/>
  <c r="E40" i="2"/>
  <c r="Y40" i="2" s="1"/>
  <c r="D40" i="2"/>
  <c r="X40" i="2" s="1"/>
  <c r="C40" i="2"/>
  <c r="W40" i="2" s="1"/>
  <c r="B40" i="2"/>
  <c r="S39" i="2"/>
  <c r="R39" i="2"/>
  <c r="Q39" i="2"/>
  <c r="P39" i="2"/>
  <c r="O39" i="2"/>
  <c r="N39" i="2"/>
  <c r="AM39" i="2" s="1"/>
  <c r="M39" i="2"/>
  <c r="L39" i="2"/>
  <c r="I39" i="2"/>
  <c r="AC39" i="2" s="1"/>
  <c r="H39" i="2"/>
  <c r="AR39" i="2" s="1"/>
  <c r="G39" i="2"/>
  <c r="AA39" i="2" s="1"/>
  <c r="F39" i="2"/>
  <c r="E39" i="2"/>
  <c r="Y39" i="2" s="1"/>
  <c r="D39" i="2"/>
  <c r="C39" i="2"/>
  <c r="B39" i="2"/>
  <c r="AF39" i="2" s="1"/>
  <c r="AR38" i="2"/>
  <c r="AV38" i="2" s="1"/>
  <c r="S38" i="2"/>
  <c r="R38" i="2"/>
  <c r="AS38" i="2" s="1"/>
  <c r="Q38" i="2"/>
  <c r="P38" i="2"/>
  <c r="O38" i="2"/>
  <c r="N38" i="2"/>
  <c r="M38" i="2"/>
  <c r="L38" i="2"/>
  <c r="I38" i="2"/>
  <c r="AC38" i="2" s="1"/>
  <c r="H38" i="2"/>
  <c r="AB38" i="2" s="1"/>
  <c r="G38" i="2"/>
  <c r="AA38" i="2" s="1"/>
  <c r="F38" i="2"/>
  <c r="Z38" i="2" s="1"/>
  <c r="E38" i="2"/>
  <c r="D38" i="2"/>
  <c r="X38" i="2" s="1"/>
  <c r="C38" i="2"/>
  <c r="W38" i="2" s="1"/>
  <c r="B38" i="2"/>
  <c r="S37" i="2"/>
  <c r="R37" i="2"/>
  <c r="AS37" i="2" s="1"/>
  <c r="Q37" i="2"/>
  <c r="P37" i="2"/>
  <c r="O37" i="2"/>
  <c r="N37" i="2"/>
  <c r="M37" i="2"/>
  <c r="L37" i="2"/>
  <c r="AG37" i="2" s="1"/>
  <c r="I37" i="2"/>
  <c r="AC37" i="2" s="1"/>
  <c r="H37" i="2"/>
  <c r="G37" i="2"/>
  <c r="F37" i="2"/>
  <c r="Z37" i="2" s="1"/>
  <c r="E37" i="2"/>
  <c r="Y37" i="2" s="1"/>
  <c r="D37" i="2"/>
  <c r="C37" i="2"/>
  <c r="W37" i="2" s="1"/>
  <c r="B37" i="2"/>
  <c r="V37" i="2" s="1"/>
  <c r="AS36" i="2"/>
  <c r="S36" i="2"/>
  <c r="R36" i="2"/>
  <c r="Q36" i="2"/>
  <c r="P36" i="2"/>
  <c r="Z36" i="2" s="1"/>
  <c r="O36" i="2"/>
  <c r="N36" i="2"/>
  <c r="M36" i="2"/>
  <c r="L36" i="2"/>
  <c r="AG36" i="2" s="1"/>
  <c r="I36" i="2"/>
  <c r="AC36" i="2" s="1"/>
  <c r="H36" i="2"/>
  <c r="AR36" i="2" s="1"/>
  <c r="G36" i="2"/>
  <c r="AA36" i="2" s="1"/>
  <c r="F36" i="2"/>
  <c r="E36" i="2"/>
  <c r="Y36" i="2" s="1"/>
  <c r="D36" i="2"/>
  <c r="X36" i="2" s="1"/>
  <c r="C36" i="2"/>
  <c r="W36" i="2" s="1"/>
  <c r="B36" i="2"/>
  <c r="S35" i="2"/>
  <c r="R35" i="2"/>
  <c r="Q35" i="2"/>
  <c r="P35" i="2"/>
  <c r="O35" i="2"/>
  <c r="N35" i="2"/>
  <c r="AM35" i="2" s="1"/>
  <c r="M35" i="2"/>
  <c r="L35" i="2"/>
  <c r="I35" i="2"/>
  <c r="AC35" i="2" s="1"/>
  <c r="H35" i="2"/>
  <c r="AR35" i="2" s="1"/>
  <c r="G35" i="2"/>
  <c r="AA35" i="2" s="1"/>
  <c r="F35" i="2"/>
  <c r="Z35" i="2" s="1"/>
  <c r="E35" i="2"/>
  <c r="Y35" i="2" s="1"/>
  <c r="D35" i="2"/>
  <c r="C35" i="2"/>
  <c r="W35" i="2" s="1"/>
  <c r="B35" i="2"/>
  <c r="AF35" i="2" s="1"/>
  <c r="AC34" i="2"/>
  <c r="S34" i="2"/>
  <c r="R34" i="2"/>
  <c r="AS34" i="2" s="1"/>
  <c r="Q34" i="2"/>
  <c r="P34" i="2"/>
  <c r="O34" i="2"/>
  <c r="N34" i="2"/>
  <c r="AM34" i="2" s="1"/>
  <c r="M34" i="2"/>
  <c r="L34" i="2"/>
  <c r="I34" i="2"/>
  <c r="H34" i="2"/>
  <c r="AB34" i="2" s="1"/>
  <c r="G34" i="2"/>
  <c r="AA34" i="2" s="1"/>
  <c r="F34" i="2"/>
  <c r="Z34" i="2" s="1"/>
  <c r="E34" i="2"/>
  <c r="Y34" i="2" s="1"/>
  <c r="D34" i="2"/>
  <c r="X34" i="2" s="1"/>
  <c r="C34" i="2"/>
  <c r="W34" i="2" s="1"/>
  <c r="B34" i="2"/>
  <c r="S33" i="2"/>
  <c r="R33" i="2"/>
  <c r="AS33" i="2" s="1"/>
  <c r="Q33" i="2"/>
  <c r="P33" i="2"/>
  <c r="O33" i="2"/>
  <c r="N33" i="2"/>
  <c r="M33" i="2"/>
  <c r="L33" i="2"/>
  <c r="AG33" i="2" s="1"/>
  <c r="I33" i="2"/>
  <c r="AC33" i="2" s="1"/>
  <c r="H33" i="2"/>
  <c r="G33" i="2"/>
  <c r="AA33" i="2" s="1"/>
  <c r="F33" i="2"/>
  <c r="Z33" i="2" s="1"/>
  <c r="E33" i="2"/>
  <c r="Y33" i="2" s="1"/>
  <c r="D33" i="2"/>
  <c r="C33" i="2"/>
  <c r="W33" i="2" s="1"/>
  <c r="B33" i="2"/>
  <c r="V33" i="2" s="1"/>
  <c r="AL32" i="2"/>
  <c r="S32" i="2"/>
  <c r="R32" i="2"/>
  <c r="AS32" i="2" s="1"/>
  <c r="Q32" i="2"/>
  <c r="P32" i="2"/>
  <c r="O32" i="2"/>
  <c r="N32" i="2"/>
  <c r="AM32" i="2" s="1"/>
  <c r="M32" i="2"/>
  <c r="L32" i="2"/>
  <c r="I32" i="2"/>
  <c r="AC32" i="2" s="1"/>
  <c r="H32" i="2"/>
  <c r="G32" i="2"/>
  <c r="F32" i="2"/>
  <c r="E32" i="2"/>
  <c r="Y32" i="2" s="1"/>
  <c r="D32" i="2"/>
  <c r="X32" i="2" s="1"/>
  <c r="C32" i="2"/>
  <c r="W32" i="2" s="1"/>
  <c r="B32" i="2"/>
  <c r="S31" i="2"/>
  <c r="R31" i="2"/>
  <c r="AS31" i="2" s="1"/>
  <c r="AU31" i="2" s="1"/>
  <c r="Q31" i="2"/>
  <c r="P31" i="2"/>
  <c r="O31" i="2"/>
  <c r="N31" i="2"/>
  <c r="M31" i="2"/>
  <c r="L31" i="2"/>
  <c r="AG31" i="2" s="1"/>
  <c r="I31" i="2"/>
  <c r="H31" i="2"/>
  <c r="AR31" i="2" s="1"/>
  <c r="AV31" i="2" s="1"/>
  <c r="G31" i="2"/>
  <c r="AA31" i="2" s="1"/>
  <c r="F31" i="2"/>
  <c r="Z31" i="2" s="1"/>
  <c r="E31" i="2"/>
  <c r="Y31" i="2" s="1"/>
  <c r="D31" i="2"/>
  <c r="X31" i="2" s="1"/>
  <c r="C31" i="2"/>
  <c r="W31" i="2" s="1"/>
  <c r="B31" i="2"/>
  <c r="AB30" i="2"/>
  <c r="S30" i="2"/>
  <c r="R30" i="2"/>
  <c r="AS30" i="2" s="1"/>
  <c r="Q30" i="2"/>
  <c r="P30" i="2"/>
  <c r="O30" i="2"/>
  <c r="N30" i="2"/>
  <c r="M30" i="2"/>
  <c r="L30" i="2"/>
  <c r="AG30" i="2" s="1"/>
  <c r="I30" i="2"/>
  <c r="AC30" i="2" s="1"/>
  <c r="H30" i="2"/>
  <c r="AR30" i="2" s="1"/>
  <c r="AV30" i="2" s="1"/>
  <c r="G30" i="2"/>
  <c r="AA30" i="2" s="1"/>
  <c r="F30" i="2"/>
  <c r="Z30" i="2" s="1"/>
  <c r="E30" i="2"/>
  <c r="D30" i="2"/>
  <c r="X30" i="2" s="1"/>
  <c r="C30" i="2"/>
  <c r="W30" i="2" s="1"/>
  <c r="B30" i="2"/>
  <c r="S29" i="2"/>
  <c r="R29" i="2"/>
  <c r="AS29" i="2" s="1"/>
  <c r="Q29" i="2"/>
  <c r="AA29" i="2" s="1"/>
  <c r="P29" i="2"/>
  <c r="O29" i="2"/>
  <c r="N29" i="2"/>
  <c r="M29" i="2"/>
  <c r="L29" i="2"/>
  <c r="I29" i="2"/>
  <c r="AC29" i="2" s="1"/>
  <c r="H29" i="2"/>
  <c r="G29" i="2"/>
  <c r="F29" i="2"/>
  <c r="Z29" i="2" s="1"/>
  <c r="E29" i="2"/>
  <c r="Y29" i="2" s="1"/>
  <c r="D29" i="2"/>
  <c r="C29" i="2"/>
  <c r="W29" i="2" s="1"/>
  <c r="B29" i="2"/>
  <c r="V29" i="2" s="1"/>
  <c r="Y28" i="2"/>
  <c r="S28" i="2"/>
  <c r="R28" i="2"/>
  <c r="AS28" i="2" s="1"/>
  <c r="Q28" i="2"/>
  <c r="P28" i="2"/>
  <c r="O28" i="2"/>
  <c r="N28" i="2"/>
  <c r="AM28" i="2" s="1"/>
  <c r="M28" i="2"/>
  <c r="L28" i="2"/>
  <c r="AG28" i="2" s="1"/>
  <c r="I28" i="2"/>
  <c r="H28" i="2"/>
  <c r="AR28" i="2" s="1"/>
  <c r="G28" i="2"/>
  <c r="AA28" i="2" s="1"/>
  <c r="F28" i="2"/>
  <c r="Z28" i="2" s="1"/>
  <c r="E28" i="2"/>
  <c r="D28" i="2"/>
  <c r="X28" i="2" s="1"/>
  <c r="C28" i="2"/>
  <c r="W28" i="2" s="1"/>
  <c r="B28" i="2"/>
  <c r="S27" i="2"/>
  <c r="R27" i="2"/>
  <c r="AS27" i="2" s="1"/>
  <c r="Q27" i="2"/>
  <c r="P27" i="2"/>
  <c r="O27" i="2"/>
  <c r="N27" i="2"/>
  <c r="AM27" i="2" s="1"/>
  <c r="M27" i="2"/>
  <c r="L27" i="2"/>
  <c r="I27" i="2"/>
  <c r="AC27" i="2" s="1"/>
  <c r="H27" i="2"/>
  <c r="AR27" i="2" s="1"/>
  <c r="AV27" i="2" s="1"/>
  <c r="G27" i="2"/>
  <c r="AA27" i="2" s="1"/>
  <c r="F27" i="2"/>
  <c r="Z27" i="2" s="1"/>
  <c r="E27" i="2"/>
  <c r="Y27" i="2" s="1"/>
  <c r="D27" i="2"/>
  <c r="C27" i="2"/>
  <c r="W27" i="2" s="1"/>
  <c r="B27" i="2"/>
  <c r="AF27" i="2" s="1"/>
  <c r="S26" i="2"/>
  <c r="R26" i="2"/>
  <c r="AS26" i="2" s="1"/>
  <c r="Q26" i="2"/>
  <c r="P26" i="2"/>
  <c r="O26" i="2"/>
  <c r="N26" i="2"/>
  <c r="AM26" i="2" s="1"/>
  <c r="M26" i="2"/>
  <c r="L26" i="2"/>
  <c r="AG26" i="2" s="1"/>
  <c r="I26" i="2"/>
  <c r="AC26" i="2" s="1"/>
  <c r="H26" i="2"/>
  <c r="AB26" i="2" s="1"/>
  <c r="G26" i="2"/>
  <c r="AA26" i="2" s="1"/>
  <c r="F26" i="2"/>
  <c r="Z26" i="2" s="1"/>
  <c r="E26" i="2"/>
  <c r="Y26" i="2" s="1"/>
  <c r="D26" i="2"/>
  <c r="AL26" i="2" s="1"/>
  <c r="AP26" i="2" s="1"/>
  <c r="C26" i="2"/>
  <c r="W26" i="2" s="1"/>
  <c r="B26" i="2"/>
  <c r="AF25" i="2"/>
  <c r="S25" i="2"/>
  <c r="R25" i="2"/>
  <c r="AS25" i="2" s="1"/>
  <c r="Q25" i="2"/>
  <c r="P25" i="2"/>
  <c r="O25" i="2"/>
  <c r="N25" i="2"/>
  <c r="AM25" i="2" s="1"/>
  <c r="M25" i="2"/>
  <c r="L25" i="2"/>
  <c r="I25" i="2"/>
  <c r="AC25" i="2" s="1"/>
  <c r="H25" i="2"/>
  <c r="G25" i="2"/>
  <c r="AA25" i="2" s="1"/>
  <c r="F25" i="2"/>
  <c r="Z25" i="2" s="1"/>
  <c r="E25" i="2"/>
  <c r="Y25" i="2" s="1"/>
  <c r="D25" i="2"/>
  <c r="C25" i="2"/>
  <c r="W25" i="2" s="1"/>
  <c r="B25" i="2"/>
  <c r="V25" i="2" s="1"/>
  <c r="S24" i="2"/>
  <c r="R24" i="2"/>
  <c r="AS24" i="2" s="1"/>
  <c r="Q24" i="2"/>
  <c r="P24" i="2"/>
  <c r="O24" i="2"/>
  <c r="N24" i="2"/>
  <c r="M24" i="2"/>
  <c r="L24" i="2"/>
  <c r="I24" i="2"/>
  <c r="AC24" i="2" s="1"/>
  <c r="H24" i="2"/>
  <c r="AR24" i="2" s="1"/>
  <c r="G24" i="2"/>
  <c r="AA24" i="2" s="1"/>
  <c r="F24" i="2"/>
  <c r="E24" i="2"/>
  <c r="Y24" i="2" s="1"/>
  <c r="D24" i="2"/>
  <c r="X24" i="2" s="1"/>
  <c r="C24" i="2"/>
  <c r="W24" i="2" s="1"/>
  <c r="B24" i="2"/>
  <c r="S23" i="2"/>
  <c r="R23" i="2"/>
  <c r="AS23" i="2" s="1"/>
  <c r="Q23" i="2"/>
  <c r="P23" i="2"/>
  <c r="O23" i="2"/>
  <c r="N23" i="2"/>
  <c r="M23" i="2"/>
  <c r="L23" i="2"/>
  <c r="I23" i="2"/>
  <c r="AC23" i="2" s="1"/>
  <c r="H23" i="2"/>
  <c r="AR23" i="2" s="1"/>
  <c r="AV23" i="2" s="1"/>
  <c r="G23" i="2"/>
  <c r="AA23" i="2" s="1"/>
  <c r="F23" i="2"/>
  <c r="Z23" i="2" s="1"/>
  <c r="E23" i="2"/>
  <c r="Y23" i="2" s="1"/>
  <c r="D23" i="2"/>
  <c r="C23" i="2"/>
  <c r="B23" i="2"/>
  <c r="AF23" i="2" s="1"/>
  <c r="S22" i="2"/>
  <c r="R22" i="2"/>
  <c r="AS22" i="2" s="1"/>
  <c r="Q22" i="2"/>
  <c r="P22" i="2"/>
  <c r="O22" i="2"/>
  <c r="N22" i="2"/>
  <c r="AM22" i="2" s="1"/>
  <c r="M22" i="2"/>
  <c r="L22" i="2"/>
  <c r="AG22" i="2" s="1"/>
  <c r="I22" i="2"/>
  <c r="AC22" i="2" s="1"/>
  <c r="H22" i="2"/>
  <c r="AB22" i="2" s="1"/>
  <c r="G22" i="2"/>
  <c r="AA22" i="2" s="1"/>
  <c r="F22" i="2"/>
  <c r="Z22" i="2" s="1"/>
  <c r="E22" i="2"/>
  <c r="Y22" i="2" s="1"/>
  <c r="D22" i="2"/>
  <c r="X22" i="2" s="1"/>
  <c r="C22" i="2"/>
  <c r="W22" i="2" s="1"/>
  <c r="B22" i="2"/>
  <c r="AS21" i="2"/>
  <c r="W21" i="2"/>
  <c r="S21" i="2"/>
  <c r="R21" i="2"/>
  <c r="Q21" i="2"/>
  <c r="P21" i="2"/>
  <c r="O21" i="2"/>
  <c r="N21" i="2"/>
  <c r="M21" i="2"/>
  <c r="L21" i="2"/>
  <c r="T21" i="2" s="1"/>
  <c r="I21" i="2"/>
  <c r="AC21" i="2" s="1"/>
  <c r="H21" i="2"/>
  <c r="G21" i="2"/>
  <c r="AA21" i="2" s="1"/>
  <c r="F21" i="2"/>
  <c r="Z21" i="2" s="1"/>
  <c r="E21" i="2"/>
  <c r="Y21" i="2" s="1"/>
  <c r="D21" i="2"/>
  <c r="C21" i="2"/>
  <c r="B21" i="2"/>
  <c r="V21" i="2" s="1"/>
  <c r="S20" i="2"/>
  <c r="R20" i="2"/>
  <c r="AS20" i="2" s="1"/>
  <c r="Q20" i="2"/>
  <c r="P20" i="2"/>
  <c r="O20" i="2"/>
  <c r="N20" i="2"/>
  <c r="M20" i="2"/>
  <c r="L20" i="2"/>
  <c r="AG20" i="2" s="1"/>
  <c r="I20" i="2"/>
  <c r="AC20" i="2" s="1"/>
  <c r="H20" i="2"/>
  <c r="AR20" i="2" s="1"/>
  <c r="G20" i="2"/>
  <c r="AA20" i="2" s="1"/>
  <c r="F20" i="2"/>
  <c r="E20" i="2"/>
  <c r="Y20" i="2" s="1"/>
  <c r="D20" i="2"/>
  <c r="X20" i="2" s="1"/>
  <c r="C20" i="2"/>
  <c r="W20" i="2" s="1"/>
  <c r="B20" i="2"/>
  <c r="S19" i="2"/>
  <c r="R19" i="2"/>
  <c r="AS19" i="2" s="1"/>
  <c r="Q19" i="2"/>
  <c r="P19" i="2"/>
  <c r="O19" i="2"/>
  <c r="N19" i="2"/>
  <c r="AM19" i="2" s="1"/>
  <c r="M19" i="2"/>
  <c r="L19" i="2"/>
  <c r="I19" i="2"/>
  <c r="AC19" i="2" s="1"/>
  <c r="H19" i="2"/>
  <c r="AR19" i="2" s="1"/>
  <c r="AV19" i="2" s="1"/>
  <c r="G19" i="2"/>
  <c r="AA19" i="2" s="1"/>
  <c r="F19" i="2"/>
  <c r="Z19" i="2" s="1"/>
  <c r="E19" i="2"/>
  <c r="Y19" i="2" s="1"/>
  <c r="D19" i="2"/>
  <c r="C19" i="2"/>
  <c r="W19" i="2" s="1"/>
  <c r="B19" i="2"/>
  <c r="AC18" i="2"/>
  <c r="S18" i="2"/>
  <c r="R18" i="2"/>
  <c r="AS18" i="2" s="1"/>
  <c r="Q18" i="2"/>
  <c r="P18" i="2"/>
  <c r="O18" i="2"/>
  <c r="N18" i="2"/>
  <c r="AM18" i="2" s="1"/>
  <c r="M18" i="2"/>
  <c r="L18" i="2"/>
  <c r="I18" i="2"/>
  <c r="H18" i="2"/>
  <c r="AB18" i="2" s="1"/>
  <c r="G18" i="2"/>
  <c r="AA18" i="2" s="1"/>
  <c r="F18" i="2"/>
  <c r="Z18" i="2" s="1"/>
  <c r="E18" i="2"/>
  <c r="Y18" i="2" s="1"/>
  <c r="D18" i="2"/>
  <c r="C18" i="2"/>
  <c r="W18" i="2" s="1"/>
  <c r="B18" i="2"/>
  <c r="S17" i="2"/>
  <c r="R17" i="2"/>
  <c r="AS17" i="2" s="1"/>
  <c r="Q17" i="2"/>
  <c r="P17" i="2"/>
  <c r="O17" i="2"/>
  <c r="N17" i="2"/>
  <c r="M17" i="2"/>
  <c r="L17" i="2"/>
  <c r="I17" i="2"/>
  <c r="AC17" i="2" s="1"/>
  <c r="H17" i="2"/>
  <c r="G17" i="2"/>
  <c r="AA17" i="2" s="1"/>
  <c r="F17" i="2"/>
  <c r="Z17" i="2" s="1"/>
  <c r="E17" i="2"/>
  <c r="Y17" i="2" s="1"/>
  <c r="D17" i="2"/>
  <c r="C17" i="2"/>
  <c r="W17" i="2" s="1"/>
  <c r="B17" i="2"/>
  <c r="V17" i="2" s="1"/>
  <c r="Y16" i="2"/>
  <c r="S16" i="2"/>
  <c r="R16" i="2"/>
  <c r="AS16" i="2" s="1"/>
  <c r="Q16" i="2"/>
  <c r="P16" i="2"/>
  <c r="O16" i="2"/>
  <c r="N16" i="2"/>
  <c r="M16" i="2"/>
  <c r="L16" i="2"/>
  <c r="AG16" i="2" s="1"/>
  <c r="I16" i="2"/>
  <c r="AC16" i="2" s="1"/>
  <c r="H16" i="2"/>
  <c r="AR16" i="2" s="1"/>
  <c r="G16" i="2"/>
  <c r="AA16" i="2" s="1"/>
  <c r="F16" i="2"/>
  <c r="E16" i="2"/>
  <c r="D16" i="2"/>
  <c r="X16" i="2" s="1"/>
  <c r="C16" i="2"/>
  <c r="W16" i="2" s="1"/>
  <c r="B16" i="2"/>
  <c r="S15" i="2"/>
  <c r="R15" i="2"/>
  <c r="AS15" i="2" s="1"/>
  <c r="Q15" i="2"/>
  <c r="P15" i="2"/>
  <c r="O15" i="2"/>
  <c r="N15" i="2"/>
  <c r="M15" i="2"/>
  <c r="L15" i="2"/>
  <c r="I15" i="2"/>
  <c r="H15" i="2"/>
  <c r="G15" i="2"/>
  <c r="AA15" i="2" s="1"/>
  <c r="F15" i="2"/>
  <c r="E15" i="2"/>
  <c r="D15" i="2"/>
  <c r="C15" i="2"/>
  <c r="W15" i="2" s="1"/>
  <c r="B15" i="2"/>
  <c r="AF15" i="2" s="1"/>
  <c r="S14" i="2"/>
  <c r="R14" i="2"/>
  <c r="AS14" i="2" s="1"/>
  <c r="Q14" i="2"/>
  <c r="P14" i="2"/>
  <c r="O14" i="2"/>
  <c r="N14" i="2"/>
  <c r="M14" i="2"/>
  <c r="L14" i="2"/>
  <c r="I14" i="2"/>
  <c r="AC14" i="2" s="1"/>
  <c r="H14" i="2"/>
  <c r="AR14" i="2" s="1"/>
  <c r="G14" i="2"/>
  <c r="AA14" i="2" s="1"/>
  <c r="F14" i="2"/>
  <c r="Z14" i="2" s="1"/>
  <c r="E14" i="2"/>
  <c r="D14" i="2"/>
  <c r="X14" i="2" s="1"/>
  <c r="C14" i="2"/>
  <c r="B14" i="2"/>
  <c r="AF14" i="2" s="1"/>
  <c r="S13" i="2"/>
  <c r="R13" i="2"/>
  <c r="AS13" i="2" s="1"/>
  <c r="Q13" i="2"/>
  <c r="P13" i="2"/>
  <c r="O13" i="2"/>
  <c r="N13" i="2"/>
  <c r="M13" i="2"/>
  <c r="AG13" i="2" s="1"/>
  <c r="L13" i="2"/>
  <c r="I13" i="2"/>
  <c r="AC13" i="2" s="1"/>
  <c r="H13" i="2"/>
  <c r="AB13" i="2" s="1"/>
  <c r="G13" i="2"/>
  <c r="AA13" i="2" s="1"/>
  <c r="F13" i="2"/>
  <c r="Z13" i="2" s="1"/>
  <c r="E13" i="2"/>
  <c r="Y13" i="2" s="1"/>
  <c r="D13" i="2"/>
  <c r="C13" i="2"/>
  <c r="W13" i="2" s="1"/>
  <c r="B13" i="2"/>
  <c r="AS12" i="2"/>
  <c r="S12" i="2"/>
  <c r="R12" i="2"/>
  <c r="Q12" i="2"/>
  <c r="P12" i="2"/>
  <c r="O12" i="2"/>
  <c r="N12" i="2"/>
  <c r="M12" i="2"/>
  <c r="L12" i="2"/>
  <c r="I12" i="2"/>
  <c r="AC12" i="2" s="1"/>
  <c r="H12" i="2"/>
  <c r="AB12" i="2" s="1"/>
  <c r="G12" i="2"/>
  <c r="AA12" i="2" s="1"/>
  <c r="F12" i="2"/>
  <c r="Z12" i="2" s="1"/>
  <c r="E12" i="2"/>
  <c r="Y12" i="2" s="1"/>
  <c r="D12" i="2"/>
  <c r="X12" i="2" s="1"/>
  <c r="C12" i="2"/>
  <c r="W12" i="2" s="1"/>
  <c r="B12" i="2"/>
  <c r="V12" i="2" s="1"/>
  <c r="S11" i="2"/>
  <c r="R11" i="2"/>
  <c r="AS11" i="2" s="1"/>
  <c r="Q11" i="2"/>
  <c r="P11" i="2"/>
  <c r="O11" i="2"/>
  <c r="N11" i="2"/>
  <c r="M11" i="2"/>
  <c r="L11" i="2"/>
  <c r="AG11" i="2" s="1"/>
  <c r="I11" i="2"/>
  <c r="AC11" i="2" s="1"/>
  <c r="H11" i="2"/>
  <c r="AR11" i="2" s="1"/>
  <c r="G11" i="2"/>
  <c r="AA11" i="2" s="1"/>
  <c r="F11" i="2"/>
  <c r="Z11" i="2" s="1"/>
  <c r="E11" i="2"/>
  <c r="Y11" i="2" s="1"/>
  <c r="D11" i="2"/>
  <c r="X11" i="2" s="1"/>
  <c r="C11" i="2"/>
  <c r="W11" i="2" s="1"/>
  <c r="B11" i="2"/>
  <c r="AF11" i="2" s="1"/>
  <c r="AL10" i="2"/>
  <c r="S10" i="2"/>
  <c r="R10" i="2"/>
  <c r="AS10" i="2" s="1"/>
  <c r="Q10" i="2"/>
  <c r="P10" i="2"/>
  <c r="O10" i="2"/>
  <c r="N10" i="2"/>
  <c r="AM10" i="2" s="1"/>
  <c r="M10" i="2"/>
  <c r="L10" i="2"/>
  <c r="I10" i="2"/>
  <c r="AC10" i="2" s="1"/>
  <c r="H10" i="2"/>
  <c r="AR10" i="2" s="1"/>
  <c r="G10" i="2"/>
  <c r="AA10" i="2" s="1"/>
  <c r="F10" i="2"/>
  <c r="Z10" i="2" s="1"/>
  <c r="E10" i="2"/>
  <c r="Y10" i="2" s="1"/>
  <c r="D10" i="2"/>
  <c r="X10" i="2" s="1"/>
  <c r="C10" i="2"/>
  <c r="W10" i="2" s="1"/>
  <c r="B10" i="2"/>
  <c r="S9" i="2"/>
  <c r="R9" i="2"/>
  <c r="AS9" i="2" s="1"/>
  <c r="Q9" i="2"/>
  <c r="P9" i="2"/>
  <c r="O9" i="2"/>
  <c r="N9" i="2"/>
  <c r="AM9" i="2" s="1"/>
  <c r="M9" i="2"/>
  <c r="AG9" i="2" s="1"/>
  <c r="L9" i="2"/>
  <c r="I9" i="2"/>
  <c r="AC9" i="2" s="1"/>
  <c r="H9" i="2"/>
  <c r="AB9" i="2" s="1"/>
  <c r="G9" i="2"/>
  <c r="AA9" i="2" s="1"/>
  <c r="F9" i="2"/>
  <c r="Z9" i="2" s="1"/>
  <c r="E9" i="2"/>
  <c r="Y9" i="2" s="1"/>
  <c r="D9" i="2"/>
  <c r="AL9" i="2" s="1"/>
  <c r="C9" i="2"/>
  <c r="W9" i="2" s="1"/>
  <c r="B9" i="2"/>
  <c r="S8" i="2"/>
  <c r="R8" i="2"/>
  <c r="AS8" i="2" s="1"/>
  <c r="Q8" i="2"/>
  <c r="P8" i="2"/>
  <c r="O8" i="2"/>
  <c r="N8" i="2"/>
  <c r="M8" i="2"/>
  <c r="L8" i="2"/>
  <c r="I8" i="2"/>
  <c r="AC8" i="2" s="1"/>
  <c r="H8" i="2"/>
  <c r="AB8" i="2" s="1"/>
  <c r="G8" i="2"/>
  <c r="AA8" i="2" s="1"/>
  <c r="F8" i="2"/>
  <c r="E8" i="2"/>
  <c r="Y8" i="2" s="1"/>
  <c r="D8" i="2"/>
  <c r="X8" i="2" s="1"/>
  <c r="C8" i="2"/>
  <c r="W8" i="2" s="1"/>
  <c r="B8" i="2"/>
  <c r="AF8" i="2" s="1"/>
  <c r="S7" i="2"/>
  <c r="R7" i="2"/>
  <c r="AS7" i="2" s="1"/>
  <c r="Q7" i="2"/>
  <c r="P7" i="2"/>
  <c r="O7" i="2"/>
  <c r="N7" i="2"/>
  <c r="AM7" i="2" s="1"/>
  <c r="M7" i="2"/>
  <c r="L7" i="2"/>
  <c r="AG7" i="2" s="1"/>
  <c r="I7" i="2"/>
  <c r="AC7" i="2" s="1"/>
  <c r="H7" i="2"/>
  <c r="AR7" i="2" s="1"/>
  <c r="G7" i="2"/>
  <c r="AA7" i="2" s="1"/>
  <c r="F7" i="2"/>
  <c r="Z7" i="2" s="1"/>
  <c r="E7" i="2"/>
  <c r="Y7" i="2" s="1"/>
  <c r="D7" i="2"/>
  <c r="X7" i="2" s="1"/>
  <c r="C7" i="2"/>
  <c r="W7" i="2" s="1"/>
  <c r="B7" i="2"/>
  <c r="AF7" i="2" s="1"/>
  <c r="S70" i="1"/>
  <c r="R70" i="1"/>
  <c r="AX70" i="1" s="1"/>
  <c r="Q70" i="1"/>
  <c r="P70" i="1"/>
  <c r="O70" i="1"/>
  <c r="N70" i="1"/>
  <c r="M70" i="1"/>
  <c r="L70" i="1"/>
  <c r="I70" i="1"/>
  <c r="AC70" i="1" s="1"/>
  <c r="H70" i="1"/>
  <c r="AW70" i="1" s="1"/>
  <c r="G70" i="1"/>
  <c r="AA70" i="1" s="1"/>
  <c r="F70" i="1"/>
  <c r="E70" i="1"/>
  <c r="Y70" i="1" s="1"/>
  <c r="D70" i="1"/>
  <c r="C70" i="1"/>
  <c r="W70" i="1" s="1"/>
  <c r="B70" i="1"/>
  <c r="Z69" i="1"/>
  <c r="X69" i="1"/>
  <c r="S69" i="1"/>
  <c r="R69" i="1"/>
  <c r="Q69" i="1"/>
  <c r="P69" i="1"/>
  <c r="O69" i="1"/>
  <c r="N69" i="1"/>
  <c r="M69" i="1"/>
  <c r="L69" i="1"/>
  <c r="I69" i="1"/>
  <c r="H69" i="1"/>
  <c r="G69" i="1"/>
  <c r="AA69" i="1" s="1"/>
  <c r="F69" i="1"/>
  <c r="E69" i="1"/>
  <c r="D69" i="1"/>
  <c r="AL69" i="1" s="1"/>
  <c r="C69" i="1"/>
  <c r="B69" i="1"/>
  <c r="S68" i="1"/>
  <c r="R68" i="1"/>
  <c r="Q68" i="1"/>
  <c r="P68" i="1"/>
  <c r="O68" i="1"/>
  <c r="N68" i="1"/>
  <c r="AM68" i="1" s="1"/>
  <c r="M68" i="1"/>
  <c r="L68" i="1"/>
  <c r="I68" i="1"/>
  <c r="AC68" i="1" s="1"/>
  <c r="H68" i="1"/>
  <c r="AW68" i="1" s="1"/>
  <c r="G68" i="1"/>
  <c r="AA68" i="1" s="1"/>
  <c r="F68" i="1"/>
  <c r="Z68" i="1" s="1"/>
  <c r="E68" i="1"/>
  <c r="D68" i="1"/>
  <c r="C68" i="1"/>
  <c r="W68" i="1" s="1"/>
  <c r="B68" i="1"/>
  <c r="S67" i="1"/>
  <c r="R67" i="1"/>
  <c r="Q67" i="1"/>
  <c r="P67" i="1"/>
  <c r="O67" i="1"/>
  <c r="N67" i="1"/>
  <c r="M67" i="1"/>
  <c r="L67" i="1"/>
  <c r="AG67" i="1" s="1"/>
  <c r="I67" i="1"/>
  <c r="H67" i="1"/>
  <c r="G67" i="1"/>
  <c r="F67" i="1"/>
  <c r="Z67" i="1" s="1"/>
  <c r="E67" i="1"/>
  <c r="D67" i="1"/>
  <c r="X67" i="1" s="1"/>
  <c r="C67" i="1"/>
  <c r="W67" i="1" s="1"/>
  <c r="B67" i="1"/>
  <c r="V67" i="1" s="1"/>
  <c r="S66" i="1"/>
  <c r="R66" i="1"/>
  <c r="Q66" i="1"/>
  <c r="P66" i="1"/>
  <c r="O66" i="1"/>
  <c r="N66" i="1"/>
  <c r="M66" i="1"/>
  <c r="L66" i="1"/>
  <c r="I66" i="1"/>
  <c r="AC66" i="1" s="1"/>
  <c r="H66" i="1"/>
  <c r="G66" i="1"/>
  <c r="AA66" i="1" s="1"/>
  <c r="F66" i="1"/>
  <c r="Z66" i="1" s="1"/>
  <c r="E66" i="1"/>
  <c r="Y66" i="1" s="1"/>
  <c r="D66" i="1"/>
  <c r="X66" i="1" s="1"/>
  <c r="C66" i="1"/>
  <c r="B66" i="1"/>
  <c r="S65" i="1"/>
  <c r="R65" i="1"/>
  <c r="Q65" i="1"/>
  <c r="P65" i="1"/>
  <c r="O65" i="1"/>
  <c r="N65" i="1"/>
  <c r="M65" i="1"/>
  <c r="L65" i="1"/>
  <c r="I65" i="1"/>
  <c r="AC65" i="1" s="1"/>
  <c r="H65" i="1"/>
  <c r="AB65" i="1" s="1"/>
  <c r="G65" i="1"/>
  <c r="AA65" i="1" s="1"/>
  <c r="F65" i="1"/>
  <c r="Z65" i="1" s="1"/>
  <c r="E65" i="1"/>
  <c r="D65" i="1"/>
  <c r="C65" i="1"/>
  <c r="W65" i="1" s="1"/>
  <c r="B65" i="1"/>
  <c r="V65" i="1" s="1"/>
  <c r="S64" i="1"/>
  <c r="R64" i="1"/>
  <c r="Q64" i="1"/>
  <c r="P64" i="1"/>
  <c r="O64" i="1"/>
  <c r="N64" i="1"/>
  <c r="M64" i="1"/>
  <c r="L64" i="1"/>
  <c r="AG64" i="1" s="1"/>
  <c r="I64" i="1"/>
  <c r="H64" i="1"/>
  <c r="G64" i="1"/>
  <c r="F64" i="1"/>
  <c r="Z64" i="1" s="1"/>
  <c r="E64" i="1"/>
  <c r="Y64" i="1" s="1"/>
  <c r="D64" i="1"/>
  <c r="X64" i="1" s="1"/>
  <c r="C64" i="1"/>
  <c r="W64" i="1" s="1"/>
  <c r="B64" i="1"/>
  <c r="Z63" i="1"/>
  <c r="S63" i="1"/>
  <c r="R63" i="1"/>
  <c r="Q63" i="1"/>
  <c r="AM63" i="1" s="1"/>
  <c r="P63" i="1"/>
  <c r="O63" i="1"/>
  <c r="N63" i="1"/>
  <c r="M63" i="1"/>
  <c r="L63" i="1"/>
  <c r="I63" i="1"/>
  <c r="H63" i="1"/>
  <c r="G63" i="1"/>
  <c r="F63" i="1"/>
  <c r="E63" i="1"/>
  <c r="D63" i="1"/>
  <c r="C63" i="1"/>
  <c r="W63" i="1" s="1"/>
  <c r="B63" i="1"/>
  <c r="S62" i="1"/>
  <c r="R62" i="1"/>
  <c r="AX62" i="1" s="1"/>
  <c r="Q62" i="1"/>
  <c r="P62" i="1"/>
  <c r="O62" i="1"/>
  <c r="N62" i="1"/>
  <c r="M62" i="1"/>
  <c r="L62" i="1"/>
  <c r="I62" i="1"/>
  <c r="AC62" i="1" s="1"/>
  <c r="H62" i="1"/>
  <c r="AW62" i="1" s="1"/>
  <c r="G62" i="1"/>
  <c r="F62" i="1"/>
  <c r="Z62" i="1" s="1"/>
  <c r="E62" i="1"/>
  <c r="Y62" i="1" s="1"/>
  <c r="D62" i="1"/>
  <c r="X62" i="1" s="1"/>
  <c r="C62" i="1"/>
  <c r="B62" i="1"/>
  <c r="V62" i="1" s="1"/>
  <c r="S61" i="1"/>
  <c r="R61" i="1"/>
  <c r="Q61" i="1"/>
  <c r="P61" i="1"/>
  <c r="O61" i="1"/>
  <c r="N61" i="1"/>
  <c r="M61" i="1"/>
  <c r="L61" i="1"/>
  <c r="AG61" i="1" s="1"/>
  <c r="I61" i="1"/>
  <c r="AC61" i="1" s="1"/>
  <c r="H61" i="1"/>
  <c r="AB61" i="1" s="1"/>
  <c r="G61" i="1"/>
  <c r="AA61" i="1" s="1"/>
  <c r="F61" i="1"/>
  <c r="Z61" i="1" s="1"/>
  <c r="E61" i="1"/>
  <c r="D61" i="1"/>
  <c r="X61" i="1" s="1"/>
  <c r="C61" i="1"/>
  <c r="W61" i="1" s="1"/>
  <c r="B61" i="1"/>
  <c r="V61" i="1" s="1"/>
  <c r="W60" i="1"/>
  <c r="S60" i="1"/>
  <c r="R60" i="1"/>
  <c r="Q60" i="1"/>
  <c r="P60" i="1"/>
  <c r="O60" i="1"/>
  <c r="N60" i="1"/>
  <c r="M60" i="1"/>
  <c r="L60" i="1"/>
  <c r="AG60" i="1" s="1"/>
  <c r="I60" i="1"/>
  <c r="H60" i="1"/>
  <c r="G60" i="1"/>
  <c r="F60" i="1"/>
  <c r="Z60" i="1" s="1"/>
  <c r="E60" i="1"/>
  <c r="Y60" i="1" s="1"/>
  <c r="D60" i="1"/>
  <c r="X60" i="1" s="1"/>
  <c r="C60" i="1"/>
  <c r="B60" i="1"/>
  <c r="V60" i="1" s="1"/>
  <c r="S59" i="1"/>
  <c r="R59" i="1"/>
  <c r="Q59" i="1"/>
  <c r="P59" i="1"/>
  <c r="O59" i="1"/>
  <c r="N59" i="1"/>
  <c r="M59" i="1"/>
  <c r="L59" i="1"/>
  <c r="I59" i="1"/>
  <c r="H59" i="1"/>
  <c r="AB59" i="1" s="1"/>
  <c r="G59" i="1"/>
  <c r="F59" i="1"/>
  <c r="Z59" i="1" s="1"/>
  <c r="E59" i="1"/>
  <c r="Y59" i="1" s="1"/>
  <c r="D59" i="1"/>
  <c r="X59" i="1" s="1"/>
  <c r="C59" i="1"/>
  <c r="W59" i="1" s="1"/>
  <c r="B59" i="1"/>
  <c r="AB58" i="1"/>
  <c r="S58" i="1"/>
  <c r="R58" i="1"/>
  <c r="AX58" i="1" s="1"/>
  <c r="Q58" i="1"/>
  <c r="P58" i="1"/>
  <c r="O58" i="1"/>
  <c r="N58" i="1"/>
  <c r="M58" i="1"/>
  <c r="L58" i="1"/>
  <c r="I58" i="1"/>
  <c r="H58" i="1"/>
  <c r="AW58" i="1" s="1"/>
  <c r="G58" i="1"/>
  <c r="AA58" i="1" s="1"/>
  <c r="F58" i="1"/>
  <c r="Z58" i="1" s="1"/>
  <c r="E58" i="1"/>
  <c r="Y58" i="1" s="1"/>
  <c r="D58" i="1"/>
  <c r="C58" i="1"/>
  <c r="B58" i="1"/>
  <c r="V58" i="1" s="1"/>
  <c r="S57" i="1"/>
  <c r="R57" i="1"/>
  <c r="Q57" i="1"/>
  <c r="P57" i="1"/>
  <c r="O57" i="1"/>
  <c r="N57" i="1"/>
  <c r="M57" i="1"/>
  <c r="L57" i="1"/>
  <c r="I57" i="1"/>
  <c r="H57" i="1"/>
  <c r="AB57" i="1" s="1"/>
  <c r="G57" i="1"/>
  <c r="AA57" i="1" s="1"/>
  <c r="F57" i="1"/>
  <c r="Z57" i="1" s="1"/>
  <c r="E57" i="1"/>
  <c r="Y57" i="1" s="1"/>
  <c r="D57" i="1"/>
  <c r="AL57" i="1" s="1"/>
  <c r="C57" i="1"/>
  <c r="W57" i="1" s="1"/>
  <c r="B57" i="1"/>
  <c r="S56" i="1"/>
  <c r="R56" i="1"/>
  <c r="AX56" i="1" s="1"/>
  <c r="Q56" i="1"/>
  <c r="P56" i="1"/>
  <c r="O56" i="1"/>
  <c r="N56" i="1"/>
  <c r="M56" i="1"/>
  <c r="L56" i="1"/>
  <c r="I56" i="1"/>
  <c r="AC56" i="1" s="1"/>
  <c r="H56" i="1"/>
  <c r="AB56" i="1" s="1"/>
  <c r="G56" i="1"/>
  <c r="AA56" i="1" s="1"/>
  <c r="F56" i="1"/>
  <c r="E56" i="1"/>
  <c r="Y56" i="1" s="1"/>
  <c r="D56" i="1"/>
  <c r="C56" i="1"/>
  <c r="W56" i="1" s="1"/>
  <c r="B56" i="1"/>
  <c r="V56" i="1" s="1"/>
  <c r="S55" i="1"/>
  <c r="R55" i="1"/>
  <c r="Q55" i="1"/>
  <c r="P55" i="1"/>
  <c r="O55" i="1"/>
  <c r="N55" i="1"/>
  <c r="M55" i="1"/>
  <c r="L55" i="1"/>
  <c r="AG55" i="1" s="1"/>
  <c r="I55" i="1"/>
  <c r="H55" i="1"/>
  <c r="AW55" i="1" s="1"/>
  <c r="G55" i="1"/>
  <c r="AA55" i="1" s="1"/>
  <c r="F55" i="1"/>
  <c r="Z55" i="1" s="1"/>
  <c r="E55" i="1"/>
  <c r="Y55" i="1" s="1"/>
  <c r="D55" i="1"/>
  <c r="C55" i="1"/>
  <c r="W55" i="1" s="1"/>
  <c r="B55" i="1"/>
  <c r="V55" i="1" s="1"/>
  <c r="S54" i="1"/>
  <c r="R54" i="1"/>
  <c r="Q54" i="1"/>
  <c r="P54" i="1"/>
  <c r="O54" i="1"/>
  <c r="N54" i="1"/>
  <c r="M54" i="1"/>
  <c r="L54" i="1"/>
  <c r="I54" i="1"/>
  <c r="H54" i="1"/>
  <c r="G54" i="1"/>
  <c r="AA54" i="1" s="1"/>
  <c r="F54" i="1"/>
  <c r="E54" i="1"/>
  <c r="Y54" i="1" s="1"/>
  <c r="D54" i="1"/>
  <c r="X54" i="1" s="1"/>
  <c r="C54" i="1"/>
  <c r="B54" i="1"/>
  <c r="S53" i="1"/>
  <c r="R53" i="1"/>
  <c r="AX53" i="1" s="1"/>
  <c r="Q53" i="1"/>
  <c r="P53" i="1"/>
  <c r="O53" i="1"/>
  <c r="N53" i="1"/>
  <c r="M53" i="1"/>
  <c r="L53" i="1"/>
  <c r="I53" i="1"/>
  <c r="H53" i="1"/>
  <c r="AB53" i="1" s="1"/>
  <c r="G53" i="1"/>
  <c r="F53" i="1"/>
  <c r="Z53" i="1" s="1"/>
  <c r="E53" i="1"/>
  <c r="Y53" i="1" s="1"/>
  <c r="D53" i="1"/>
  <c r="C53" i="1"/>
  <c r="B53" i="1"/>
  <c r="S52" i="1"/>
  <c r="R52" i="1"/>
  <c r="AX52" i="1" s="1"/>
  <c r="Q52" i="1"/>
  <c r="P52" i="1"/>
  <c r="O52" i="1"/>
  <c r="N52" i="1"/>
  <c r="M52" i="1"/>
  <c r="L52" i="1"/>
  <c r="I52" i="1"/>
  <c r="H52" i="1"/>
  <c r="AW52" i="1" s="1"/>
  <c r="G52" i="1"/>
  <c r="F52" i="1"/>
  <c r="Z52" i="1" s="1"/>
  <c r="E52" i="1"/>
  <c r="Y52" i="1" s="1"/>
  <c r="D52" i="1"/>
  <c r="C52" i="1"/>
  <c r="B52" i="1"/>
  <c r="S51" i="1"/>
  <c r="R51" i="1"/>
  <c r="AX51" i="1" s="1"/>
  <c r="Q51" i="1"/>
  <c r="P51" i="1"/>
  <c r="O51" i="1"/>
  <c r="N51" i="1"/>
  <c r="M51" i="1"/>
  <c r="L51" i="1"/>
  <c r="I51" i="1"/>
  <c r="H51" i="1"/>
  <c r="AW51" i="1" s="1"/>
  <c r="G51" i="1"/>
  <c r="F51" i="1"/>
  <c r="Z51" i="1" s="1"/>
  <c r="E51" i="1"/>
  <c r="Y51" i="1" s="1"/>
  <c r="D51" i="1"/>
  <c r="C51" i="1"/>
  <c r="B51" i="1"/>
  <c r="AB50" i="1"/>
  <c r="S50" i="1"/>
  <c r="R50" i="1"/>
  <c r="AX50" i="1" s="1"/>
  <c r="Q50" i="1"/>
  <c r="P50" i="1"/>
  <c r="O50" i="1"/>
  <c r="N50" i="1"/>
  <c r="M50" i="1"/>
  <c r="L50" i="1"/>
  <c r="I50" i="1"/>
  <c r="H50" i="1"/>
  <c r="AW50" i="1" s="1"/>
  <c r="G50" i="1"/>
  <c r="F50" i="1"/>
  <c r="Z50" i="1" s="1"/>
  <c r="E50" i="1"/>
  <c r="Y50" i="1" s="1"/>
  <c r="D50" i="1"/>
  <c r="AL50" i="1" s="1"/>
  <c r="C50" i="1"/>
  <c r="B50" i="1"/>
  <c r="V50" i="1" s="1"/>
  <c r="S49" i="1"/>
  <c r="R49" i="1"/>
  <c r="AX49" i="1" s="1"/>
  <c r="Q49" i="1"/>
  <c r="P49" i="1"/>
  <c r="O49" i="1"/>
  <c r="N49" i="1"/>
  <c r="M49" i="1"/>
  <c r="L49" i="1"/>
  <c r="I49" i="1"/>
  <c r="H49" i="1"/>
  <c r="AW49" i="1" s="1"/>
  <c r="G49" i="1"/>
  <c r="F49" i="1"/>
  <c r="Z49" i="1" s="1"/>
  <c r="E49" i="1"/>
  <c r="Y49" i="1" s="1"/>
  <c r="D49" i="1"/>
  <c r="C49" i="1"/>
  <c r="B49" i="1"/>
  <c r="V49" i="1" s="1"/>
  <c r="S48" i="1"/>
  <c r="R48" i="1"/>
  <c r="AX48" i="1" s="1"/>
  <c r="Q48" i="1"/>
  <c r="P48" i="1"/>
  <c r="O48" i="1"/>
  <c r="N48" i="1"/>
  <c r="M48" i="1"/>
  <c r="L48" i="1"/>
  <c r="I48" i="1"/>
  <c r="H48" i="1"/>
  <c r="AW48" i="1" s="1"/>
  <c r="G48" i="1"/>
  <c r="AA48" i="1" s="1"/>
  <c r="F48" i="1"/>
  <c r="Z48" i="1" s="1"/>
  <c r="E48" i="1"/>
  <c r="Y48" i="1" s="1"/>
  <c r="D48" i="1"/>
  <c r="C48" i="1"/>
  <c r="B48" i="1"/>
  <c r="AF48" i="1" s="1"/>
  <c r="S47" i="1"/>
  <c r="R47" i="1"/>
  <c r="AX47" i="1" s="1"/>
  <c r="Q47" i="1"/>
  <c r="P47" i="1"/>
  <c r="O47" i="1"/>
  <c r="N47" i="1"/>
  <c r="M47" i="1"/>
  <c r="L47" i="1"/>
  <c r="I47" i="1"/>
  <c r="AC47" i="1" s="1"/>
  <c r="H47" i="1"/>
  <c r="AW47" i="1" s="1"/>
  <c r="G47" i="1"/>
  <c r="AA47" i="1" s="1"/>
  <c r="F47" i="1"/>
  <c r="Z47" i="1" s="1"/>
  <c r="E47" i="1"/>
  <c r="D47" i="1"/>
  <c r="C47" i="1"/>
  <c r="W47" i="1" s="1"/>
  <c r="B47" i="1"/>
  <c r="S46" i="1"/>
  <c r="R46" i="1"/>
  <c r="Q46" i="1"/>
  <c r="P46" i="1"/>
  <c r="O46" i="1"/>
  <c r="N46" i="1"/>
  <c r="M46" i="1"/>
  <c r="L46" i="1"/>
  <c r="AG46" i="1" s="1"/>
  <c r="I46" i="1"/>
  <c r="H46" i="1"/>
  <c r="AW46" i="1" s="1"/>
  <c r="G46" i="1"/>
  <c r="AA46" i="1" s="1"/>
  <c r="F46" i="1"/>
  <c r="Z46" i="1" s="1"/>
  <c r="E46" i="1"/>
  <c r="D46" i="1"/>
  <c r="X46" i="1" s="1"/>
  <c r="C46" i="1"/>
  <c r="W46" i="1" s="1"/>
  <c r="B46" i="1"/>
  <c r="AF46" i="1" s="1"/>
  <c r="S45" i="1"/>
  <c r="R45" i="1"/>
  <c r="AX45" i="1" s="1"/>
  <c r="Q45" i="1"/>
  <c r="P45" i="1"/>
  <c r="O45" i="1"/>
  <c r="N45" i="1"/>
  <c r="M45" i="1"/>
  <c r="L45" i="1"/>
  <c r="I45" i="1"/>
  <c r="H45" i="1"/>
  <c r="AW45" i="1" s="1"/>
  <c r="G45" i="1"/>
  <c r="F45" i="1"/>
  <c r="E45" i="1"/>
  <c r="D45" i="1"/>
  <c r="C45" i="1"/>
  <c r="W45" i="1" s="1"/>
  <c r="B45" i="1"/>
  <c r="AX44" i="1"/>
  <c r="S44" i="1"/>
  <c r="R44" i="1"/>
  <c r="Q44" i="1"/>
  <c r="P44" i="1"/>
  <c r="O44" i="1"/>
  <c r="N44" i="1"/>
  <c r="M44" i="1"/>
  <c r="L44" i="1"/>
  <c r="AG44" i="1" s="1"/>
  <c r="I44" i="1"/>
  <c r="H44" i="1"/>
  <c r="AW44" i="1" s="1"/>
  <c r="G44" i="1"/>
  <c r="AA44" i="1" s="1"/>
  <c r="F44" i="1"/>
  <c r="E44" i="1"/>
  <c r="D44" i="1"/>
  <c r="C44" i="1"/>
  <c r="W44" i="1" s="1"/>
  <c r="B44" i="1"/>
  <c r="AF44" i="1" s="1"/>
  <c r="S43" i="1"/>
  <c r="R43" i="1"/>
  <c r="AX43" i="1" s="1"/>
  <c r="Q43" i="1"/>
  <c r="P43" i="1"/>
  <c r="O43" i="1"/>
  <c r="N43" i="1"/>
  <c r="M43" i="1"/>
  <c r="L43" i="1"/>
  <c r="AG43" i="1" s="1"/>
  <c r="I43" i="1"/>
  <c r="H43" i="1"/>
  <c r="AW43" i="1" s="1"/>
  <c r="G43" i="1"/>
  <c r="AA43" i="1" s="1"/>
  <c r="F43" i="1"/>
  <c r="Z43" i="1" s="1"/>
  <c r="E43" i="1"/>
  <c r="D43" i="1"/>
  <c r="C43" i="1"/>
  <c r="W43" i="1" s="1"/>
  <c r="B43" i="1"/>
  <c r="S42" i="1"/>
  <c r="R42" i="1"/>
  <c r="AX42" i="1" s="1"/>
  <c r="Q42" i="1"/>
  <c r="P42" i="1"/>
  <c r="O42" i="1"/>
  <c r="N42" i="1"/>
  <c r="M42" i="1"/>
  <c r="L42" i="1"/>
  <c r="I42" i="1"/>
  <c r="H42" i="1"/>
  <c r="AW42" i="1" s="1"/>
  <c r="G42" i="1"/>
  <c r="AA42" i="1" s="1"/>
  <c r="F42" i="1"/>
  <c r="E42" i="1"/>
  <c r="Y42" i="1" s="1"/>
  <c r="D42" i="1"/>
  <c r="C42" i="1"/>
  <c r="W42" i="1" s="1"/>
  <c r="B42" i="1"/>
  <c r="W41" i="1"/>
  <c r="S41" i="1"/>
  <c r="R41" i="1"/>
  <c r="AX41" i="1" s="1"/>
  <c r="Q41" i="1"/>
  <c r="P41" i="1"/>
  <c r="O41" i="1"/>
  <c r="N41" i="1"/>
  <c r="M41" i="1"/>
  <c r="L41" i="1"/>
  <c r="I41" i="1"/>
  <c r="H41" i="1"/>
  <c r="AW41" i="1" s="1"/>
  <c r="G41" i="1"/>
  <c r="AA41" i="1" s="1"/>
  <c r="F41" i="1"/>
  <c r="E41" i="1"/>
  <c r="Y41" i="1" s="1"/>
  <c r="D41" i="1"/>
  <c r="C41" i="1"/>
  <c r="B41" i="1"/>
  <c r="AX40" i="1"/>
  <c r="S40" i="1"/>
  <c r="R40" i="1"/>
  <c r="Q40" i="1"/>
  <c r="P40" i="1"/>
  <c r="O40" i="1"/>
  <c r="N40" i="1"/>
  <c r="M40" i="1"/>
  <c r="L40" i="1"/>
  <c r="I40" i="1"/>
  <c r="AC40" i="1" s="1"/>
  <c r="H40" i="1"/>
  <c r="G40" i="1"/>
  <c r="AA40" i="1" s="1"/>
  <c r="F40" i="1"/>
  <c r="Z40" i="1" s="1"/>
  <c r="E40" i="1"/>
  <c r="Y40" i="1" s="1"/>
  <c r="D40" i="1"/>
  <c r="C40" i="1"/>
  <c r="AF40" i="1" s="1"/>
  <c r="B40" i="1"/>
  <c r="V40" i="1" s="1"/>
  <c r="S39" i="1"/>
  <c r="R39" i="1"/>
  <c r="AX39" i="1" s="1"/>
  <c r="Q39" i="1"/>
  <c r="P39" i="1"/>
  <c r="O39" i="1"/>
  <c r="N39" i="1"/>
  <c r="M39" i="1"/>
  <c r="L39" i="1"/>
  <c r="I39" i="1"/>
  <c r="AC39" i="1" s="1"/>
  <c r="H39" i="1"/>
  <c r="AB39" i="1" s="1"/>
  <c r="G39" i="1"/>
  <c r="AA39" i="1" s="1"/>
  <c r="F39" i="1"/>
  <c r="E39" i="1"/>
  <c r="Y39" i="1" s="1"/>
  <c r="D39" i="1"/>
  <c r="C39" i="1"/>
  <c r="W39" i="1" s="1"/>
  <c r="B39" i="1"/>
  <c r="S38" i="1"/>
  <c r="R38" i="1"/>
  <c r="AX38" i="1" s="1"/>
  <c r="Q38" i="1"/>
  <c r="P38" i="1"/>
  <c r="O38" i="1"/>
  <c r="N38" i="1"/>
  <c r="M38" i="1"/>
  <c r="L38" i="1"/>
  <c r="I38" i="1"/>
  <c r="AC38" i="1" s="1"/>
  <c r="H38" i="1"/>
  <c r="G38" i="1"/>
  <c r="AA38" i="1" s="1"/>
  <c r="F38" i="1"/>
  <c r="E38" i="1"/>
  <c r="Y38" i="1" s="1"/>
  <c r="D38" i="1"/>
  <c r="C38" i="1"/>
  <c r="W38" i="1" s="1"/>
  <c r="B38" i="1"/>
  <c r="AF38" i="1" s="1"/>
  <c r="AC37" i="1"/>
  <c r="S37" i="1"/>
  <c r="R37" i="1"/>
  <c r="AX37" i="1" s="1"/>
  <c r="Q37" i="1"/>
  <c r="P37" i="1"/>
  <c r="O37" i="1"/>
  <c r="N37" i="1"/>
  <c r="M37" i="1"/>
  <c r="L37" i="1"/>
  <c r="I37" i="1"/>
  <c r="H37" i="1"/>
  <c r="AW37" i="1" s="1"/>
  <c r="G37" i="1"/>
  <c r="AA37" i="1" s="1"/>
  <c r="F37" i="1"/>
  <c r="Z37" i="1" s="1"/>
  <c r="E37" i="1"/>
  <c r="Y37" i="1" s="1"/>
  <c r="D37" i="1"/>
  <c r="C37" i="1"/>
  <c r="W37" i="1" s="1"/>
  <c r="B37" i="1"/>
  <c r="S36" i="1"/>
  <c r="R36" i="1"/>
  <c r="AX36" i="1" s="1"/>
  <c r="Q36" i="1"/>
  <c r="P36" i="1"/>
  <c r="AM36" i="1" s="1"/>
  <c r="O36" i="1"/>
  <c r="N36" i="1"/>
  <c r="M36" i="1"/>
  <c r="L36" i="1"/>
  <c r="I36" i="1"/>
  <c r="AC36" i="1" s="1"/>
  <c r="H36" i="1"/>
  <c r="G36" i="1"/>
  <c r="AA36" i="1" s="1"/>
  <c r="F36" i="1"/>
  <c r="Z36" i="1" s="1"/>
  <c r="E36" i="1"/>
  <c r="Y36" i="1" s="1"/>
  <c r="D36" i="1"/>
  <c r="C36" i="1"/>
  <c r="W36" i="1" s="1"/>
  <c r="B36" i="1"/>
  <c r="V36" i="1" s="1"/>
  <c r="S35" i="1"/>
  <c r="R35" i="1"/>
  <c r="AX35" i="1" s="1"/>
  <c r="Q35" i="1"/>
  <c r="P35" i="1"/>
  <c r="O35" i="1"/>
  <c r="N35" i="1"/>
  <c r="M35" i="1"/>
  <c r="L35" i="1"/>
  <c r="I35" i="1"/>
  <c r="AC35" i="1" s="1"/>
  <c r="H35" i="1"/>
  <c r="AB35" i="1" s="1"/>
  <c r="G35" i="1"/>
  <c r="AA35" i="1" s="1"/>
  <c r="F35" i="1"/>
  <c r="Z35" i="1" s="1"/>
  <c r="E35" i="1"/>
  <c r="Y35" i="1" s="1"/>
  <c r="D35" i="1"/>
  <c r="C35" i="1"/>
  <c r="B35" i="1"/>
  <c r="V35" i="1" s="1"/>
  <c r="S34" i="1"/>
  <c r="R34" i="1"/>
  <c r="Q34" i="1"/>
  <c r="P34" i="1"/>
  <c r="O34" i="1"/>
  <c r="N34" i="1"/>
  <c r="M34" i="1"/>
  <c r="L34" i="1"/>
  <c r="I34" i="1"/>
  <c r="AC34" i="1" s="1"/>
  <c r="H34" i="1"/>
  <c r="G34" i="1"/>
  <c r="AA34" i="1" s="1"/>
  <c r="F34" i="1"/>
  <c r="E34" i="1"/>
  <c r="Y34" i="1" s="1"/>
  <c r="D34" i="1"/>
  <c r="C34" i="1"/>
  <c r="AF34" i="1" s="1"/>
  <c r="B34" i="1"/>
  <c r="S33" i="1"/>
  <c r="R33" i="1"/>
  <c r="AX33" i="1" s="1"/>
  <c r="Q33" i="1"/>
  <c r="P33" i="1"/>
  <c r="O33" i="1"/>
  <c r="N33" i="1"/>
  <c r="M33" i="1"/>
  <c r="L33" i="1"/>
  <c r="I33" i="1"/>
  <c r="H33" i="1"/>
  <c r="AW33" i="1" s="1"/>
  <c r="G33" i="1"/>
  <c r="AA33" i="1" s="1"/>
  <c r="F33" i="1"/>
  <c r="Z33" i="1" s="1"/>
  <c r="E33" i="1"/>
  <c r="Y33" i="1" s="1"/>
  <c r="D33" i="1"/>
  <c r="C33" i="1"/>
  <c r="W33" i="1" s="1"/>
  <c r="B33" i="1"/>
  <c r="V33" i="1" s="1"/>
  <c r="S32" i="1"/>
  <c r="R32" i="1"/>
  <c r="AX32" i="1" s="1"/>
  <c r="Q32" i="1"/>
  <c r="P32" i="1"/>
  <c r="O32" i="1"/>
  <c r="N32" i="1"/>
  <c r="M32" i="1"/>
  <c r="L32" i="1"/>
  <c r="AG32" i="1" s="1"/>
  <c r="I32" i="1"/>
  <c r="H32" i="1"/>
  <c r="AW32" i="1" s="1"/>
  <c r="G32" i="1"/>
  <c r="AA32" i="1" s="1"/>
  <c r="F32" i="1"/>
  <c r="Z32" i="1" s="1"/>
  <c r="E32" i="1"/>
  <c r="D32" i="1"/>
  <c r="X32" i="1" s="1"/>
  <c r="C32" i="1"/>
  <c r="W32" i="1" s="1"/>
  <c r="B32" i="1"/>
  <c r="V32" i="1" s="1"/>
  <c r="Y31" i="1"/>
  <c r="S31" i="1"/>
  <c r="R31" i="1"/>
  <c r="AX31" i="1" s="1"/>
  <c r="Q31" i="1"/>
  <c r="P31" i="1"/>
  <c r="O31" i="1"/>
  <c r="N31" i="1"/>
  <c r="M31" i="1"/>
  <c r="L31" i="1"/>
  <c r="AG31" i="1" s="1"/>
  <c r="I31" i="1"/>
  <c r="H31" i="1"/>
  <c r="AW31" i="1" s="1"/>
  <c r="BA31" i="1" s="1"/>
  <c r="AY31" i="1" s="1"/>
  <c r="G31" i="1"/>
  <c r="AA31" i="1" s="1"/>
  <c r="F31" i="1"/>
  <c r="Z31" i="1" s="1"/>
  <c r="E31" i="1"/>
  <c r="D31" i="1"/>
  <c r="X31" i="1" s="1"/>
  <c r="C31" i="1"/>
  <c r="W31" i="1" s="1"/>
  <c r="B31" i="1"/>
  <c r="V31" i="1" s="1"/>
  <c r="S30" i="1"/>
  <c r="R30" i="1"/>
  <c r="Q30" i="1"/>
  <c r="P30" i="1"/>
  <c r="O30" i="1"/>
  <c r="N30" i="1"/>
  <c r="M30" i="1"/>
  <c r="L30" i="1"/>
  <c r="I30" i="1"/>
  <c r="H30" i="1"/>
  <c r="AW30" i="1" s="1"/>
  <c r="G30" i="1"/>
  <c r="AA30" i="1" s="1"/>
  <c r="F30" i="1"/>
  <c r="Z30" i="1" s="1"/>
  <c r="E30" i="1"/>
  <c r="Y30" i="1" s="1"/>
  <c r="D30" i="1"/>
  <c r="X30" i="1" s="1"/>
  <c r="C30" i="1"/>
  <c r="B30" i="1"/>
  <c r="S29" i="1"/>
  <c r="R29" i="1"/>
  <c r="AX29" i="1" s="1"/>
  <c r="Q29" i="1"/>
  <c r="P29" i="1"/>
  <c r="O29" i="1"/>
  <c r="N29" i="1"/>
  <c r="AM29" i="1" s="1"/>
  <c r="M29" i="1"/>
  <c r="L29" i="1"/>
  <c r="I29" i="1"/>
  <c r="AC29" i="1" s="1"/>
  <c r="H29" i="1"/>
  <c r="AB29" i="1" s="1"/>
  <c r="G29" i="1"/>
  <c r="AA29" i="1" s="1"/>
  <c r="F29" i="1"/>
  <c r="E29" i="1"/>
  <c r="Y29" i="1" s="1"/>
  <c r="D29" i="1"/>
  <c r="C29" i="1"/>
  <c r="W29" i="1" s="1"/>
  <c r="B29" i="1"/>
  <c r="S28" i="1"/>
  <c r="R28" i="1"/>
  <c r="AX28" i="1" s="1"/>
  <c r="Q28" i="1"/>
  <c r="P28" i="1"/>
  <c r="O28" i="1"/>
  <c r="N28" i="1"/>
  <c r="M28" i="1"/>
  <c r="L28" i="1"/>
  <c r="I28" i="1"/>
  <c r="H28" i="1"/>
  <c r="AW28" i="1" s="1"/>
  <c r="G28" i="1"/>
  <c r="F28" i="1"/>
  <c r="Z28" i="1" s="1"/>
  <c r="E28" i="1"/>
  <c r="Y28" i="1" s="1"/>
  <c r="D28" i="1"/>
  <c r="X28" i="1" s="1"/>
  <c r="C28" i="1"/>
  <c r="W28" i="1" s="1"/>
  <c r="B28" i="1"/>
  <c r="S27" i="1"/>
  <c r="R27" i="1"/>
  <c r="AX27" i="1" s="1"/>
  <c r="Q27" i="1"/>
  <c r="P27" i="1"/>
  <c r="O27" i="1"/>
  <c r="N27" i="1"/>
  <c r="M27" i="1"/>
  <c r="L27" i="1"/>
  <c r="AG27" i="1" s="1"/>
  <c r="I27" i="1"/>
  <c r="H27" i="1"/>
  <c r="G27" i="1"/>
  <c r="AA27" i="1" s="1"/>
  <c r="F27" i="1"/>
  <c r="Z27" i="1" s="1"/>
  <c r="E27" i="1"/>
  <c r="AL27" i="1" s="1"/>
  <c r="D27" i="1"/>
  <c r="C27" i="1"/>
  <c r="W27" i="1" s="1"/>
  <c r="B27" i="1"/>
  <c r="V27" i="1" s="1"/>
  <c r="S26" i="1"/>
  <c r="R26" i="1"/>
  <c r="AX26" i="1" s="1"/>
  <c r="Q26" i="1"/>
  <c r="P26" i="1"/>
  <c r="O26" i="1"/>
  <c r="N26" i="1"/>
  <c r="M26" i="1"/>
  <c r="L26" i="1"/>
  <c r="AG26" i="1" s="1"/>
  <c r="I26" i="1"/>
  <c r="H26" i="1"/>
  <c r="AW26" i="1" s="1"/>
  <c r="G26" i="1"/>
  <c r="AA26" i="1" s="1"/>
  <c r="F26" i="1"/>
  <c r="Z26" i="1" s="1"/>
  <c r="E26" i="1"/>
  <c r="Y26" i="1" s="1"/>
  <c r="D26" i="1"/>
  <c r="C26" i="1"/>
  <c r="W26" i="1" s="1"/>
  <c r="B26" i="1"/>
  <c r="S25" i="1"/>
  <c r="R25" i="1"/>
  <c r="AX25" i="1" s="1"/>
  <c r="Q25" i="1"/>
  <c r="P25" i="1"/>
  <c r="O25" i="1"/>
  <c r="N25" i="1"/>
  <c r="M25" i="1"/>
  <c r="L25" i="1"/>
  <c r="AG25" i="1" s="1"/>
  <c r="I25" i="1"/>
  <c r="AC25" i="1" s="1"/>
  <c r="H25" i="1"/>
  <c r="AW25" i="1" s="1"/>
  <c r="G25" i="1"/>
  <c r="F25" i="1"/>
  <c r="Z25" i="1" s="1"/>
  <c r="E25" i="1"/>
  <c r="D25" i="1"/>
  <c r="C25" i="1"/>
  <c r="W25" i="1" s="1"/>
  <c r="B25" i="1"/>
  <c r="V25" i="1" s="1"/>
  <c r="S24" i="1"/>
  <c r="R24" i="1"/>
  <c r="Q24" i="1"/>
  <c r="P24" i="1"/>
  <c r="O24" i="1"/>
  <c r="N24" i="1"/>
  <c r="M24" i="1"/>
  <c r="L24" i="1"/>
  <c r="AG24" i="1" s="1"/>
  <c r="I24" i="1"/>
  <c r="AC24" i="1" s="1"/>
  <c r="H24" i="1"/>
  <c r="G24" i="1"/>
  <c r="F24" i="1"/>
  <c r="Z24" i="1" s="1"/>
  <c r="E24" i="1"/>
  <c r="Y24" i="1" s="1"/>
  <c r="D24" i="1"/>
  <c r="X24" i="1" s="1"/>
  <c r="C24" i="1"/>
  <c r="W24" i="1" s="1"/>
  <c r="B24" i="1"/>
  <c r="AF24" i="1" s="1"/>
  <c r="AC23" i="1"/>
  <c r="S23" i="1"/>
  <c r="R23" i="1"/>
  <c r="Q23" i="1"/>
  <c r="P23" i="1"/>
  <c r="O23" i="1"/>
  <c r="N23" i="1"/>
  <c r="M23" i="1"/>
  <c r="L23" i="1"/>
  <c r="AG23" i="1" s="1"/>
  <c r="I23" i="1"/>
  <c r="H23" i="1"/>
  <c r="AB23" i="1" s="1"/>
  <c r="G23" i="1"/>
  <c r="AA23" i="1" s="1"/>
  <c r="F23" i="1"/>
  <c r="Z23" i="1" s="1"/>
  <c r="E23" i="1"/>
  <c r="D23" i="1"/>
  <c r="X23" i="1" s="1"/>
  <c r="C23" i="1"/>
  <c r="W23" i="1" s="1"/>
  <c r="B23" i="1"/>
  <c r="S22" i="1"/>
  <c r="R22" i="1"/>
  <c r="Q22" i="1"/>
  <c r="P22" i="1"/>
  <c r="O22" i="1"/>
  <c r="N22" i="1"/>
  <c r="M22" i="1"/>
  <c r="L22" i="1"/>
  <c r="I22" i="1"/>
  <c r="AC22" i="1" s="1"/>
  <c r="H22" i="1"/>
  <c r="AW22" i="1" s="1"/>
  <c r="G22" i="1"/>
  <c r="AA22" i="1" s="1"/>
  <c r="F22" i="1"/>
  <c r="Z22" i="1" s="1"/>
  <c r="E22" i="1"/>
  <c r="D22" i="1"/>
  <c r="X22" i="1" s="1"/>
  <c r="C22" i="1"/>
  <c r="W22" i="1" s="1"/>
  <c r="B22" i="1"/>
  <c r="S21" i="1"/>
  <c r="R21" i="1"/>
  <c r="Q21" i="1"/>
  <c r="P21" i="1"/>
  <c r="O21" i="1"/>
  <c r="N21" i="1"/>
  <c r="M21" i="1"/>
  <c r="L21" i="1"/>
  <c r="I21" i="1"/>
  <c r="H21" i="1"/>
  <c r="AW21" i="1" s="1"/>
  <c r="G21" i="1"/>
  <c r="AA21" i="1" s="1"/>
  <c r="F21" i="1"/>
  <c r="E21" i="1"/>
  <c r="Y21" i="1" s="1"/>
  <c r="D21" i="1"/>
  <c r="C21" i="1"/>
  <c r="W21" i="1" s="1"/>
  <c r="B21" i="1"/>
  <c r="S20" i="1"/>
  <c r="R20" i="1"/>
  <c r="AX20" i="1" s="1"/>
  <c r="Q20" i="1"/>
  <c r="P20" i="1"/>
  <c r="O20" i="1"/>
  <c r="N20" i="1"/>
  <c r="M20" i="1"/>
  <c r="L20" i="1"/>
  <c r="I20" i="1"/>
  <c r="AC20" i="1" s="1"/>
  <c r="H20" i="1"/>
  <c r="AB20" i="1" s="1"/>
  <c r="G20" i="1"/>
  <c r="AA20" i="1" s="1"/>
  <c r="F20" i="1"/>
  <c r="Z20" i="1" s="1"/>
  <c r="E20" i="1"/>
  <c r="Y20" i="1" s="1"/>
  <c r="D20" i="1"/>
  <c r="C20" i="1"/>
  <c r="B20" i="1"/>
  <c r="V20" i="1" s="1"/>
  <c r="S19" i="1"/>
  <c r="R19" i="1"/>
  <c r="AX19" i="1" s="1"/>
  <c r="Q19" i="1"/>
  <c r="P19" i="1"/>
  <c r="O19" i="1"/>
  <c r="N19" i="1"/>
  <c r="M19" i="1"/>
  <c r="L19" i="1"/>
  <c r="AG19" i="1" s="1"/>
  <c r="I19" i="1"/>
  <c r="H19" i="1"/>
  <c r="G19" i="1"/>
  <c r="AA19" i="1" s="1"/>
  <c r="F19" i="1"/>
  <c r="E19" i="1"/>
  <c r="Y19" i="1" s="1"/>
  <c r="D19" i="1"/>
  <c r="X19" i="1" s="1"/>
  <c r="C19" i="1"/>
  <c r="W19" i="1" s="1"/>
  <c r="B19" i="1"/>
  <c r="S18" i="1"/>
  <c r="R18" i="1"/>
  <c r="AX18" i="1" s="1"/>
  <c r="Q18" i="1"/>
  <c r="P18" i="1"/>
  <c r="O18" i="1"/>
  <c r="N18" i="1"/>
  <c r="M18" i="1"/>
  <c r="L18" i="1"/>
  <c r="I18" i="1"/>
  <c r="H18" i="1"/>
  <c r="G18" i="1"/>
  <c r="AA18" i="1" s="1"/>
  <c r="F18" i="1"/>
  <c r="E18" i="1"/>
  <c r="Y18" i="1" s="1"/>
  <c r="D18" i="1"/>
  <c r="C18" i="1"/>
  <c r="B18" i="1"/>
  <c r="S17" i="1"/>
  <c r="R17" i="1"/>
  <c r="AX17" i="1" s="1"/>
  <c r="Q17" i="1"/>
  <c r="P17" i="1"/>
  <c r="O17" i="1"/>
  <c r="N17" i="1"/>
  <c r="M17" i="1"/>
  <c r="L17" i="1"/>
  <c r="I17" i="1"/>
  <c r="H17" i="1"/>
  <c r="AW17" i="1" s="1"/>
  <c r="G17" i="1"/>
  <c r="F17" i="1"/>
  <c r="E17" i="1"/>
  <c r="Y17" i="1" s="1"/>
  <c r="D17" i="1"/>
  <c r="C17" i="1"/>
  <c r="W17" i="1" s="1"/>
  <c r="B17" i="1"/>
  <c r="S16" i="1"/>
  <c r="R16" i="1"/>
  <c r="AX16" i="1" s="1"/>
  <c r="Q16" i="1"/>
  <c r="P16" i="1"/>
  <c r="O16" i="1"/>
  <c r="N16" i="1"/>
  <c r="M16" i="1"/>
  <c r="L16" i="1"/>
  <c r="I16" i="1"/>
  <c r="H16" i="1"/>
  <c r="AB16" i="1" s="1"/>
  <c r="G16" i="1"/>
  <c r="F16" i="1"/>
  <c r="E16" i="1"/>
  <c r="Y16" i="1" s="1"/>
  <c r="D16" i="1"/>
  <c r="C16" i="1"/>
  <c r="B16" i="1"/>
  <c r="S15" i="1"/>
  <c r="R15" i="1"/>
  <c r="AX15" i="1" s="1"/>
  <c r="Q15" i="1"/>
  <c r="P15" i="1"/>
  <c r="O15" i="1"/>
  <c r="N15" i="1"/>
  <c r="M15" i="1"/>
  <c r="L15" i="1"/>
  <c r="AG15" i="1" s="1"/>
  <c r="I15" i="1"/>
  <c r="AC15" i="1" s="1"/>
  <c r="H15" i="1"/>
  <c r="AW15" i="1" s="1"/>
  <c r="G15" i="1"/>
  <c r="F15" i="1"/>
  <c r="Z15" i="1" s="1"/>
  <c r="E15" i="1"/>
  <c r="Y15" i="1" s="1"/>
  <c r="D15" i="1"/>
  <c r="C15" i="1"/>
  <c r="AF15" i="1" s="1"/>
  <c r="B15" i="1"/>
  <c r="S14" i="1"/>
  <c r="R14" i="1"/>
  <c r="Q14" i="1"/>
  <c r="P14" i="1"/>
  <c r="O14" i="1"/>
  <c r="N14" i="1"/>
  <c r="M14" i="1"/>
  <c r="L14" i="1"/>
  <c r="AG14" i="1" s="1"/>
  <c r="I14" i="1"/>
  <c r="H14" i="1"/>
  <c r="AW14" i="1" s="1"/>
  <c r="G14" i="1"/>
  <c r="F14" i="1"/>
  <c r="Z14" i="1" s="1"/>
  <c r="E14" i="1"/>
  <c r="D14" i="1"/>
  <c r="X14" i="1" s="1"/>
  <c r="C14" i="1"/>
  <c r="W14" i="1" s="1"/>
  <c r="B14" i="1"/>
  <c r="AF14" i="1" s="1"/>
  <c r="AW13" i="1"/>
  <c r="S13" i="1"/>
  <c r="R13" i="1"/>
  <c r="Q13" i="1"/>
  <c r="P13" i="1"/>
  <c r="O13" i="1"/>
  <c r="N13" i="1"/>
  <c r="M13" i="1"/>
  <c r="L13" i="1"/>
  <c r="I13" i="1"/>
  <c r="AC13" i="1" s="1"/>
  <c r="H13" i="1"/>
  <c r="G13" i="1"/>
  <c r="AA13" i="1" s="1"/>
  <c r="F13" i="1"/>
  <c r="Z13" i="1" s="1"/>
  <c r="E13" i="1"/>
  <c r="D13" i="1"/>
  <c r="C13" i="1"/>
  <c r="W13" i="1" s="1"/>
  <c r="B13" i="1"/>
  <c r="S12" i="1"/>
  <c r="R12" i="1"/>
  <c r="AX12" i="1" s="1"/>
  <c r="Q12" i="1"/>
  <c r="P12" i="1"/>
  <c r="O12" i="1"/>
  <c r="N12" i="1"/>
  <c r="M12" i="1"/>
  <c r="L12" i="1"/>
  <c r="I12" i="1"/>
  <c r="AC12" i="1" s="1"/>
  <c r="H12" i="1"/>
  <c r="AW12" i="1" s="1"/>
  <c r="G12" i="1"/>
  <c r="AA12" i="1" s="1"/>
  <c r="F12" i="1"/>
  <c r="E12" i="1"/>
  <c r="D12" i="1"/>
  <c r="X12" i="1" s="1"/>
  <c r="C12" i="1"/>
  <c r="B12" i="1"/>
  <c r="S11" i="1"/>
  <c r="R11" i="1"/>
  <c r="Q11" i="1"/>
  <c r="P11" i="1"/>
  <c r="O11" i="1"/>
  <c r="N11" i="1"/>
  <c r="M11" i="1"/>
  <c r="L11" i="1"/>
  <c r="I11" i="1"/>
  <c r="H11" i="1"/>
  <c r="AW11" i="1" s="1"/>
  <c r="G11" i="1"/>
  <c r="AA11" i="1" s="1"/>
  <c r="F11" i="1"/>
  <c r="E11" i="1"/>
  <c r="Y11" i="1" s="1"/>
  <c r="D11" i="1"/>
  <c r="X11" i="1" s="1"/>
  <c r="C11" i="1"/>
  <c r="B11" i="1"/>
  <c r="AX10" i="1"/>
  <c r="S10" i="1"/>
  <c r="R10" i="1"/>
  <c r="Q10" i="1"/>
  <c r="P10" i="1"/>
  <c r="O10" i="1"/>
  <c r="N10" i="1"/>
  <c r="M10" i="1"/>
  <c r="L10" i="1"/>
  <c r="I10" i="1"/>
  <c r="H10" i="1"/>
  <c r="AB10" i="1" s="1"/>
  <c r="G10" i="1"/>
  <c r="AA10" i="1" s="1"/>
  <c r="F10" i="1"/>
  <c r="E10" i="1"/>
  <c r="Y10" i="1" s="1"/>
  <c r="D10" i="1"/>
  <c r="C10" i="1"/>
  <c r="B10" i="1"/>
  <c r="V10" i="1" s="1"/>
  <c r="S9" i="1"/>
  <c r="R9" i="1"/>
  <c r="AX9" i="1" s="1"/>
  <c r="Q9" i="1"/>
  <c r="P9" i="1"/>
  <c r="O9" i="1"/>
  <c r="N9" i="1"/>
  <c r="M9" i="1"/>
  <c r="L9" i="1"/>
  <c r="AG9" i="1" s="1"/>
  <c r="I9" i="1"/>
  <c r="H9" i="1"/>
  <c r="AW9" i="1" s="1"/>
  <c r="G9" i="1"/>
  <c r="F9" i="1"/>
  <c r="E9" i="1"/>
  <c r="Y9" i="1" s="1"/>
  <c r="D9" i="1"/>
  <c r="C9" i="1"/>
  <c r="W9" i="1" s="1"/>
  <c r="B9" i="1"/>
  <c r="AF9" i="1" s="1"/>
  <c r="S8" i="1"/>
  <c r="R8" i="1"/>
  <c r="AX8" i="1" s="1"/>
  <c r="Q8" i="1"/>
  <c r="P8" i="1"/>
  <c r="O8" i="1"/>
  <c r="N8" i="1"/>
  <c r="M8" i="1"/>
  <c r="L8" i="1"/>
  <c r="I8" i="1"/>
  <c r="H8" i="1"/>
  <c r="AB8" i="1" s="1"/>
  <c r="G8" i="1"/>
  <c r="F8" i="1"/>
  <c r="Z8" i="1" s="1"/>
  <c r="E8" i="1"/>
  <c r="Y8" i="1" s="1"/>
  <c r="D8" i="1"/>
  <c r="C8" i="1"/>
  <c r="W8" i="1" s="1"/>
  <c r="B8" i="1"/>
  <c r="S7" i="1"/>
  <c r="R7" i="1"/>
  <c r="AX7" i="1" s="1"/>
  <c r="Q7" i="1"/>
  <c r="P7" i="1"/>
  <c r="O7" i="1"/>
  <c r="N7" i="1"/>
  <c r="M7" i="1"/>
  <c r="L7" i="1"/>
  <c r="AG7" i="1" s="1"/>
  <c r="I7" i="1"/>
  <c r="AC7" i="1" s="1"/>
  <c r="H7" i="1"/>
  <c r="AW7" i="1" s="1"/>
  <c r="G7" i="1"/>
  <c r="F7" i="1"/>
  <c r="Z7" i="1" s="1"/>
  <c r="E7" i="1"/>
  <c r="Y7" i="1" s="1"/>
  <c r="D7" i="1"/>
  <c r="C7" i="1"/>
  <c r="W7" i="1" s="1"/>
  <c r="B7" i="1"/>
  <c r="AF7" i="1" s="1"/>
  <c r="J13" i="2" l="1"/>
  <c r="AD13" i="2" s="1"/>
  <c r="T13" i="2"/>
  <c r="V13" i="2"/>
  <c r="AB16" i="2"/>
  <c r="AL18" i="2"/>
  <c r="AP18" i="2" s="1"/>
  <c r="AB28" i="2"/>
  <c r="J41" i="2"/>
  <c r="V41" i="2"/>
  <c r="AM44" i="2"/>
  <c r="AM45" i="2"/>
  <c r="AB48" i="2"/>
  <c r="AF49" i="2"/>
  <c r="AT51" i="2"/>
  <c r="AC52" i="2"/>
  <c r="AM61" i="2"/>
  <c r="W65" i="2"/>
  <c r="T67" i="2"/>
  <c r="AL69" i="2"/>
  <c r="Z8" i="2"/>
  <c r="AL11" i="2"/>
  <c r="AM16" i="2"/>
  <c r="AF19" i="2"/>
  <c r="V19" i="2"/>
  <c r="AL21" i="2"/>
  <c r="AF21" i="2"/>
  <c r="AM23" i="2"/>
  <c r="AT23" i="2"/>
  <c r="J26" i="2"/>
  <c r="X26" i="2"/>
  <c r="AG35" i="2"/>
  <c r="V35" i="2"/>
  <c r="AJ39" i="2"/>
  <c r="AH39" i="2" s="1"/>
  <c r="AG39" i="2"/>
  <c r="V39" i="2"/>
  <c r="Y44" i="2"/>
  <c r="T50" i="2"/>
  <c r="AC62" i="2"/>
  <c r="AR69" i="2"/>
  <c r="AM11" i="2"/>
  <c r="AL13" i="2"/>
  <c r="AP13" i="2" s="1"/>
  <c r="AO13" i="2" s="1"/>
  <c r="T17" i="2"/>
  <c r="AG24" i="2"/>
  <c r="Z32" i="2"/>
  <c r="AL37" i="2"/>
  <c r="AF37" i="2"/>
  <c r="W39" i="2"/>
  <c r="AC40" i="2"/>
  <c r="AL41" i="2"/>
  <c r="AR46" i="2"/>
  <c r="AV46" i="2" s="1"/>
  <c r="AL48" i="2"/>
  <c r="AB52" i="2"/>
  <c r="Z57" i="2"/>
  <c r="AB58" i="2"/>
  <c r="AM59" i="2"/>
  <c r="AB60" i="2"/>
  <c r="AF65" i="2"/>
  <c r="AJ65" i="2" s="1"/>
  <c r="AH65" i="2" s="1"/>
  <c r="T8" i="2"/>
  <c r="T12" i="2"/>
  <c r="AM13" i="2"/>
  <c r="J14" i="2"/>
  <c r="AT19" i="2"/>
  <c r="J22" i="2"/>
  <c r="T22" i="2"/>
  <c r="AB24" i="2"/>
  <c r="AL31" i="2"/>
  <c r="AF33" i="2"/>
  <c r="AF41" i="2"/>
  <c r="V47" i="2"/>
  <c r="AL52" i="2"/>
  <c r="T54" i="2"/>
  <c r="X54" i="2"/>
  <c r="X58" i="2"/>
  <c r="AF58" i="2"/>
  <c r="AJ58" i="2" s="1"/>
  <c r="AI58" i="2" s="1"/>
  <c r="X62" i="2"/>
  <c r="T64" i="2"/>
  <c r="Y67" i="2"/>
  <c r="J68" i="2"/>
  <c r="V68" i="2"/>
  <c r="W69" i="2"/>
  <c r="AG8" i="2"/>
  <c r="AJ8" i="2" s="1"/>
  <c r="AH8" i="2" s="1"/>
  <c r="T14" i="2"/>
  <c r="AD14" i="2" s="1"/>
  <c r="AL17" i="2"/>
  <c r="AM17" i="2"/>
  <c r="AF17" i="2"/>
  <c r="AM24" i="2"/>
  <c r="AL29" i="2"/>
  <c r="AM29" i="2"/>
  <c r="AF29" i="2"/>
  <c r="AT31" i="2"/>
  <c r="AB36" i="2"/>
  <c r="W47" i="2"/>
  <c r="AM50" i="2"/>
  <c r="AR50" i="2"/>
  <c r="AA53" i="2"/>
  <c r="AT60" i="2"/>
  <c r="AB62" i="2"/>
  <c r="AA63" i="2"/>
  <c r="W64" i="2"/>
  <c r="AL70" i="2"/>
  <c r="V53" i="2"/>
  <c r="AL8" i="2"/>
  <c r="AP8" i="2" s="1"/>
  <c r="AM8" i="2"/>
  <c r="J9" i="2"/>
  <c r="T9" i="2"/>
  <c r="V9" i="2"/>
  <c r="AL12" i="2"/>
  <c r="AM12" i="2"/>
  <c r="AF12" i="2"/>
  <c r="AG14" i="2"/>
  <c r="AB14" i="2"/>
  <c r="AB20" i="2"/>
  <c r="AL22" i="2"/>
  <c r="AP22" i="2" s="1"/>
  <c r="AN22" i="2" s="1"/>
  <c r="T25" i="2"/>
  <c r="V27" i="2"/>
  <c r="AM36" i="2"/>
  <c r="AL36" i="2"/>
  <c r="AA37" i="2"/>
  <c r="J38" i="2"/>
  <c r="V38" i="2"/>
  <c r="Z39" i="2"/>
  <c r="AB40" i="2"/>
  <c r="AA41" i="2"/>
  <c r="AM47" i="2"/>
  <c r="AV48" i="2"/>
  <c r="AU48" i="2" s="1"/>
  <c r="J51" i="2"/>
  <c r="AG51" i="2"/>
  <c r="V51" i="2"/>
  <c r="AG54" i="2"/>
  <c r="AG64" i="2"/>
  <c r="W66" i="2"/>
  <c r="AF70" i="2"/>
  <c r="V23" i="2"/>
  <c r="W46" i="2"/>
  <c r="J10" i="2"/>
  <c r="AG10" i="2"/>
  <c r="AB10" i="2"/>
  <c r="AG12" i="2"/>
  <c r="Y14" i="2"/>
  <c r="AM14" i="2"/>
  <c r="AL14" i="2"/>
  <c r="T18" i="2"/>
  <c r="X18" i="2"/>
  <c r="T30" i="2"/>
  <c r="AG32" i="2"/>
  <c r="V34" i="2"/>
  <c r="V42" i="2"/>
  <c r="AF44" i="2"/>
  <c r="AJ44" i="2" s="1"/>
  <c r="AG46" i="2"/>
  <c r="AR47" i="2"/>
  <c r="AV47" i="2" s="1"/>
  <c r="AT47" i="2" s="1"/>
  <c r="W51" i="2"/>
  <c r="Y54" i="2"/>
  <c r="Y64" i="2"/>
  <c r="AM68" i="2"/>
  <c r="AF69" i="2"/>
  <c r="AL8" i="1"/>
  <c r="AF10" i="1"/>
  <c r="W10" i="1"/>
  <c r="AF11" i="1"/>
  <c r="AG11" i="1"/>
  <c r="AF12" i="1"/>
  <c r="AG12" i="1"/>
  <c r="AJ12" i="1" s="1"/>
  <c r="AI12" i="1" s="1"/>
  <c r="AW23" i="1"/>
  <c r="AB41" i="1"/>
  <c r="AM57" i="1"/>
  <c r="AF58" i="1"/>
  <c r="AL63" i="1"/>
  <c r="AF32" i="1"/>
  <c r="AL41" i="1"/>
  <c r="AM44" i="1"/>
  <c r="BD44" i="1" s="1"/>
  <c r="AF45" i="1"/>
  <c r="AB51" i="1"/>
  <c r="AW65" i="1"/>
  <c r="Z21" i="1"/>
  <c r="AL13" i="1"/>
  <c r="AM13" i="1"/>
  <c r="J16" i="1"/>
  <c r="AR16" i="1" s="1"/>
  <c r="AG18" i="1"/>
  <c r="AJ18" i="1" s="1"/>
  <c r="AM38" i="1"/>
  <c r="J19" i="1"/>
  <c r="J26" i="1"/>
  <c r="AM41" i="1"/>
  <c r="AB43" i="1"/>
  <c r="BA44" i="1"/>
  <c r="AZ44" i="1" s="1"/>
  <c r="AF55" i="1"/>
  <c r="AL9" i="1"/>
  <c r="AL16" i="1"/>
  <c r="AB28" i="1"/>
  <c r="AM46" i="1"/>
  <c r="AL52" i="1"/>
  <c r="AL53" i="1"/>
  <c r="AM54" i="1"/>
  <c r="AL59" i="1"/>
  <c r="AF67" i="1"/>
  <c r="AJ67" i="1" s="1"/>
  <c r="AI67" i="1" s="1"/>
  <c r="AJ7" i="1"/>
  <c r="W40" i="1"/>
  <c r="AA51" i="1"/>
  <c r="AW61" i="1"/>
  <c r="AM66" i="1"/>
  <c r="AF8" i="1"/>
  <c r="AG22" i="1"/>
  <c r="AM33" i="1"/>
  <c r="AM35" i="1"/>
  <c r="AF36" i="1"/>
  <c r="AL43" i="1"/>
  <c r="AW57" i="1"/>
  <c r="X63" i="1"/>
  <c r="AJ15" i="1"/>
  <c r="AJ55" i="1"/>
  <c r="AH55" i="1" s="1"/>
  <c r="AZ31" i="1"/>
  <c r="AC45" i="1"/>
  <c r="AB68" i="1"/>
  <c r="V7" i="1"/>
  <c r="AC10" i="1"/>
  <c r="W12" i="1"/>
  <c r="AB13" i="1"/>
  <c r="Y14" i="1"/>
  <c r="AA16" i="1"/>
  <c r="X17" i="1"/>
  <c r="J18" i="1"/>
  <c r="V18" i="1"/>
  <c r="Z19" i="1"/>
  <c r="AF20" i="1"/>
  <c r="BA28" i="1"/>
  <c r="AL32" i="1"/>
  <c r="AJ32" i="1"/>
  <c r="AH32" i="1" s="1"/>
  <c r="AM37" i="1"/>
  <c r="AB42" i="1"/>
  <c r="AB49" i="1"/>
  <c r="W51" i="1"/>
  <c r="Z56" i="1"/>
  <c r="AF68" i="1"/>
  <c r="AF70" i="1"/>
  <c r="AA25" i="1"/>
  <c r="AL62" i="1"/>
  <c r="AA8" i="1"/>
  <c r="X9" i="1"/>
  <c r="T10" i="1"/>
  <c r="AS10" i="1" s="1"/>
  <c r="Z11" i="1"/>
  <c r="W18" i="1"/>
  <c r="AF18" i="1"/>
  <c r="AB19" i="1"/>
  <c r="AW20" i="1"/>
  <c r="Y22" i="1"/>
  <c r="AF25" i="1"/>
  <c r="X27" i="1"/>
  <c r="AW29" i="1"/>
  <c r="AF31" i="1"/>
  <c r="AW39" i="1"/>
  <c r="AF41" i="1"/>
  <c r="BC41" i="1" s="1"/>
  <c r="AM42" i="1"/>
  <c r="AB44" i="1"/>
  <c r="AL51" i="1"/>
  <c r="AW53" i="1"/>
  <c r="AG65" i="1"/>
  <c r="AM18" i="1"/>
  <c r="Z29" i="1"/>
  <c r="J38" i="1"/>
  <c r="AR38" i="1" s="1"/>
  <c r="AL45" i="1"/>
  <c r="AF54" i="1"/>
  <c r="AF60" i="1"/>
  <c r="W62" i="1"/>
  <c r="Y63" i="1"/>
  <c r="J64" i="1"/>
  <c r="T64" i="1"/>
  <c r="AS64" i="1" s="1"/>
  <c r="V64" i="1"/>
  <c r="AX68" i="1"/>
  <c r="Z70" i="1"/>
  <c r="Y12" i="1"/>
  <c r="AL10" i="1"/>
  <c r="AW10" i="1"/>
  <c r="BA10" i="1" s="1"/>
  <c r="AZ10" i="1" s="1"/>
  <c r="AL12" i="1"/>
  <c r="AA15" i="1"/>
  <c r="W16" i="1"/>
  <c r="AL17" i="1"/>
  <c r="AF21" i="1"/>
  <c r="AG21" i="1"/>
  <c r="V21" i="1"/>
  <c r="AL23" i="1"/>
  <c r="AM26" i="1"/>
  <c r="AF30" i="1"/>
  <c r="BC32" i="1"/>
  <c r="Y43" i="1"/>
  <c r="Y44" i="1"/>
  <c r="W48" i="1"/>
  <c r="AA49" i="1"/>
  <c r="W50" i="1"/>
  <c r="W52" i="1"/>
  <c r="AB52" i="1"/>
  <c r="AA53" i="1"/>
  <c r="AB62" i="1"/>
  <c r="BA42" i="1"/>
  <c r="AZ42" i="1" s="1"/>
  <c r="AA7" i="1"/>
  <c r="Z10" i="1"/>
  <c r="Y13" i="1"/>
  <c r="X16" i="1"/>
  <c r="AL19" i="1"/>
  <c r="AB26" i="1"/>
  <c r="T32" i="1"/>
  <c r="AS32" i="1" s="1"/>
  <c r="AA45" i="1"/>
  <c r="W30" i="1"/>
  <c r="Y67" i="1"/>
  <c r="W69" i="1"/>
  <c r="X8" i="1"/>
  <c r="W11" i="1"/>
  <c r="V15" i="1"/>
  <c r="W15" i="1"/>
  <c r="Z16" i="1"/>
  <c r="AF17" i="1"/>
  <c r="AG17" i="1"/>
  <c r="AJ17" i="1" s="1"/>
  <c r="AH17" i="1" s="1"/>
  <c r="AF22" i="1"/>
  <c r="T22" i="1"/>
  <c r="AS22" i="1" s="1"/>
  <c r="X33" i="1"/>
  <c r="AF33" i="1"/>
  <c r="AW35" i="1"/>
  <c r="J37" i="1"/>
  <c r="AR37" i="1" s="1"/>
  <c r="Z38" i="1"/>
  <c r="AB45" i="1"/>
  <c r="Z54" i="1"/>
  <c r="AW56" i="1"/>
  <c r="W58" i="1"/>
  <c r="AA62" i="1"/>
  <c r="AF64" i="1"/>
  <c r="AA67" i="1"/>
  <c r="Y69" i="1"/>
  <c r="J70" i="1"/>
  <c r="V70" i="1"/>
  <c r="Z18" i="1"/>
  <c r="AA60" i="1"/>
  <c r="T12" i="1"/>
  <c r="AS12" i="1" s="1"/>
  <c r="AC18" i="1"/>
  <c r="W20" i="1"/>
  <c r="AF29" i="1"/>
  <c r="AM40" i="1"/>
  <c r="AM43" i="1"/>
  <c r="AB47" i="1"/>
  <c r="W49" i="1"/>
  <c r="AA50" i="1"/>
  <c r="AA52" i="1"/>
  <c r="W53" i="1"/>
  <c r="AA64" i="1"/>
  <c r="AV7" i="2"/>
  <c r="AT7" i="2" s="1"/>
  <c r="AP9" i="2"/>
  <c r="AN9" i="2"/>
  <c r="AO9" i="2"/>
  <c r="AP10" i="2"/>
  <c r="AN10" i="2" s="1"/>
  <c r="AV14" i="2"/>
  <c r="AT14" i="2" s="1"/>
  <c r="AJ7" i="2"/>
  <c r="AH7" i="2" s="1"/>
  <c r="AU7" i="2"/>
  <c r="AH11" i="2"/>
  <c r="AJ11" i="2"/>
  <c r="AI11" i="2" s="1"/>
  <c r="AI7" i="2"/>
  <c r="AJ14" i="2"/>
  <c r="AH14" i="2" s="1"/>
  <c r="AV10" i="2"/>
  <c r="AU10" i="2" s="1"/>
  <c r="AP12" i="2"/>
  <c r="AO12" i="2" s="1"/>
  <c r="AI14" i="2"/>
  <c r="AV11" i="2"/>
  <c r="AT11" i="2" s="1"/>
  <c r="AP14" i="2"/>
  <c r="AO14" i="2" s="1"/>
  <c r="AR8" i="2"/>
  <c r="AF9" i="2"/>
  <c r="T10" i="2"/>
  <c r="AD10" i="2" s="1"/>
  <c r="AR12" i="2"/>
  <c r="AF13" i="2"/>
  <c r="AC15" i="2"/>
  <c r="AF16" i="2"/>
  <c r="V16" i="2"/>
  <c r="J16" i="2"/>
  <c r="AG18" i="2"/>
  <c r="X23" i="2"/>
  <c r="AL23" i="2"/>
  <c r="Z24" i="2"/>
  <c r="AL24" i="2"/>
  <c r="AG27" i="2"/>
  <c r="V62" i="2"/>
  <c r="AF62" i="2"/>
  <c r="J62" i="2"/>
  <c r="AB21" i="2"/>
  <c r="AR21" i="2"/>
  <c r="AN29" i="2"/>
  <c r="AP29" i="2"/>
  <c r="AO29" i="2" s="1"/>
  <c r="J7" i="2"/>
  <c r="AB7" i="2"/>
  <c r="AL7" i="2"/>
  <c r="X9" i="2"/>
  <c r="V10" i="2"/>
  <c r="J11" i="2"/>
  <c r="AB11" i="2"/>
  <c r="X13" i="2"/>
  <c r="V14" i="2"/>
  <c r="AN14" i="2"/>
  <c r="J15" i="2"/>
  <c r="AN17" i="2"/>
  <c r="AP17" i="2"/>
  <c r="AO17" i="2" s="1"/>
  <c r="AO18" i="2"/>
  <c r="AV24" i="2"/>
  <c r="AU24" i="2" s="1"/>
  <c r="AB25" i="2"/>
  <c r="AR25" i="2"/>
  <c r="T26" i="2"/>
  <c r="AD26" i="2" s="1"/>
  <c r="AF31" i="2"/>
  <c r="V31" i="2"/>
  <c r="J31" i="2"/>
  <c r="AB33" i="2"/>
  <c r="AR33" i="2"/>
  <c r="T38" i="2"/>
  <c r="AD38" i="2" s="1"/>
  <c r="T7" i="2"/>
  <c r="AR9" i="2"/>
  <c r="AF10" i="2"/>
  <c r="T11" i="2"/>
  <c r="AR13" i="2"/>
  <c r="W14" i="2"/>
  <c r="AG15" i="2"/>
  <c r="T15" i="2"/>
  <c r="V15" i="2"/>
  <c r="AU19" i="2"/>
  <c r="AF20" i="2"/>
  <c r="V20" i="2"/>
  <c r="J20" i="2"/>
  <c r="X27" i="2"/>
  <c r="AL27" i="2"/>
  <c r="AL28" i="2"/>
  <c r="Z42" i="2"/>
  <c r="AL42" i="2"/>
  <c r="W23" i="2"/>
  <c r="AI39" i="2"/>
  <c r="V7" i="2"/>
  <c r="J8" i="2"/>
  <c r="V11" i="2"/>
  <c r="J12" i="2"/>
  <c r="AD12" i="2" s="1"/>
  <c r="X15" i="2"/>
  <c r="AL15" i="2"/>
  <c r="AM21" i="2"/>
  <c r="AN26" i="2"/>
  <c r="AV28" i="2"/>
  <c r="AU28" i="2" s="1"/>
  <c r="AT28" i="2"/>
  <c r="AB29" i="2"/>
  <c r="AR29" i="2"/>
  <c r="J30" i="2"/>
  <c r="AD30" i="2" s="1"/>
  <c r="AJ35" i="2"/>
  <c r="AI35" i="2" s="1"/>
  <c r="AL44" i="2"/>
  <c r="Z44" i="2"/>
  <c r="Y15" i="2"/>
  <c r="AM15" i="2"/>
  <c r="Z16" i="2"/>
  <c r="AL16" i="2"/>
  <c r="AG19" i="2"/>
  <c r="AU23" i="2"/>
  <c r="AF24" i="2"/>
  <c r="V24" i="2"/>
  <c r="J24" i="2"/>
  <c r="Y38" i="2"/>
  <c r="AM38" i="2"/>
  <c r="AG38" i="2"/>
  <c r="V8" i="2"/>
  <c r="Z15" i="2"/>
  <c r="AJ15" i="2"/>
  <c r="AH15" i="2" s="1"/>
  <c r="AV16" i="2"/>
  <c r="AT16" i="2" s="1"/>
  <c r="AB17" i="2"/>
  <c r="AR17" i="2"/>
  <c r="J18" i="2"/>
  <c r="AD18" i="2" s="1"/>
  <c r="AM20" i="2"/>
  <c r="AL25" i="2"/>
  <c r="AO26" i="2"/>
  <c r="AT27" i="2"/>
  <c r="AC28" i="2"/>
  <c r="T29" i="2"/>
  <c r="AL30" i="2"/>
  <c r="AB32" i="2"/>
  <c r="AR32" i="2"/>
  <c r="AL40" i="2"/>
  <c r="AP48" i="2"/>
  <c r="AO48" i="2" s="1"/>
  <c r="AR15" i="2"/>
  <c r="AB15" i="2"/>
  <c r="AN18" i="2"/>
  <c r="AV20" i="2"/>
  <c r="AT20" i="2" s="1"/>
  <c r="X19" i="2"/>
  <c r="AL19" i="2"/>
  <c r="Z20" i="2"/>
  <c r="AL20" i="2"/>
  <c r="AG23" i="2"/>
  <c r="AU27" i="2"/>
  <c r="AF28" i="2"/>
  <c r="V28" i="2"/>
  <c r="J28" i="2"/>
  <c r="AM30" i="2"/>
  <c r="Y30" i="2"/>
  <c r="AM37" i="2"/>
  <c r="X37" i="2"/>
  <c r="AJ37" i="2"/>
  <c r="AI37" i="2" s="1"/>
  <c r="AM40" i="2"/>
  <c r="Z40" i="2"/>
  <c r="W45" i="2"/>
  <c r="AG45" i="2"/>
  <c r="Z45" i="2"/>
  <c r="X17" i="2"/>
  <c r="AG17" i="2"/>
  <c r="AJ17" i="2" s="1"/>
  <c r="AH17" i="2" s="1"/>
  <c r="V18" i="2"/>
  <c r="J19" i="2"/>
  <c r="AB19" i="2"/>
  <c r="X21" i="2"/>
  <c r="AG21" i="2"/>
  <c r="V22" i="2"/>
  <c r="J23" i="2"/>
  <c r="AB23" i="2"/>
  <c r="X25" i="2"/>
  <c r="AG25" i="2"/>
  <c r="AJ25" i="2" s="1"/>
  <c r="AH25" i="2" s="1"/>
  <c r="V26" i="2"/>
  <c r="J27" i="2"/>
  <c r="AB27" i="2"/>
  <c r="X29" i="2"/>
  <c r="AG29" i="2"/>
  <c r="V30" i="2"/>
  <c r="AP32" i="2"/>
  <c r="AO32" i="2" s="1"/>
  <c r="AS35" i="2"/>
  <c r="AV35" i="2" s="1"/>
  <c r="AT35" i="2" s="1"/>
  <c r="AB35" i="2"/>
  <c r="AF36" i="2"/>
  <c r="V36" i="2"/>
  <c r="J36" i="2"/>
  <c r="T37" i="2"/>
  <c r="AM41" i="2"/>
  <c r="AP41" i="2" s="1"/>
  <c r="AN41" i="2" s="1"/>
  <c r="X41" i="2"/>
  <c r="AL45" i="2"/>
  <c r="X45" i="2"/>
  <c r="AS56" i="2"/>
  <c r="AB56" i="2"/>
  <c r="AB61" i="2"/>
  <c r="AR61" i="2"/>
  <c r="AA69" i="2"/>
  <c r="AM69" i="2"/>
  <c r="AV69" i="2"/>
  <c r="AU69" i="2" s="1"/>
  <c r="AF18" i="2"/>
  <c r="T19" i="2"/>
  <c r="AF22" i="2"/>
  <c r="T23" i="2"/>
  <c r="AF26" i="2"/>
  <c r="T27" i="2"/>
  <c r="AF30" i="2"/>
  <c r="AC31" i="2"/>
  <c r="AA32" i="2"/>
  <c r="AL38" i="2"/>
  <c r="X39" i="2"/>
  <c r="AL39" i="2"/>
  <c r="AJ41" i="2"/>
  <c r="AI41" i="2" s="1"/>
  <c r="AH41" i="2"/>
  <c r="Y42" i="2"/>
  <c r="AM42" i="2"/>
  <c r="AI44" i="2"/>
  <c r="AC56" i="2"/>
  <c r="AL56" i="2"/>
  <c r="X59" i="2"/>
  <c r="AL59" i="2"/>
  <c r="AU67" i="2"/>
  <c r="T16" i="2"/>
  <c r="AR18" i="2"/>
  <c r="T20" i="2"/>
  <c r="AR22" i="2"/>
  <c r="T24" i="2"/>
  <c r="AR26" i="2"/>
  <c r="T28" i="2"/>
  <c r="J34" i="2"/>
  <c r="AD34" i="2" s="1"/>
  <c r="T34" i="2"/>
  <c r="AV40" i="2"/>
  <c r="AU40" i="2" s="1"/>
  <c r="AT40" i="2"/>
  <c r="AM43" i="2"/>
  <c r="AU52" i="2"/>
  <c r="AF60" i="2"/>
  <c r="V60" i="2"/>
  <c r="J60" i="2"/>
  <c r="AG69" i="2"/>
  <c r="AJ69" i="2" s="1"/>
  <c r="AH69" i="2" s="1"/>
  <c r="V69" i="2"/>
  <c r="T69" i="2"/>
  <c r="AM70" i="2"/>
  <c r="AP70" i="2" s="1"/>
  <c r="AN70" i="2" s="1"/>
  <c r="X70" i="2"/>
  <c r="J17" i="2"/>
  <c r="J21" i="2"/>
  <c r="AD21" i="2" s="1"/>
  <c r="J25" i="2"/>
  <c r="J29" i="2"/>
  <c r="AT30" i="2"/>
  <c r="AF32" i="2"/>
  <c r="V32" i="2"/>
  <c r="J32" i="2"/>
  <c r="T33" i="2"/>
  <c r="X35" i="2"/>
  <c r="AL35" i="2"/>
  <c r="AP36" i="2"/>
  <c r="AO36" i="2" s="1"/>
  <c r="AB41" i="2"/>
  <c r="AR41" i="2"/>
  <c r="AT42" i="2"/>
  <c r="AV42" i="2"/>
  <c r="AU42" i="2" s="1"/>
  <c r="AR43" i="2"/>
  <c r="AB43" i="2"/>
  <c r="AB44" i="2"/>
  <c r="AS44" i="2"/>
  <c r="AV44" i="2" s="1"/>
  <c r="AT44" i="2" s="1"/>
  <c r="X47" i="2"/>
  <c r="AL47" i="2"/>
  <c r="AB49" i="2"/>
  <c r="AR49" i="2"/>
  <c r="AR63" i="2"/>
  <c r="AB63" i="2"/>
  <c r="AB66" i="2"/>
  <c r="AS66" i="2"/>
  <c r="AV66" i="2" s="1"/>
  <c r="AT66" i="2" s="1"/>
  <c r="AU30" i="2"/>
  <c r="AM31" i="2"/>
  <c r="AB31" i="2"/>
  <c r="AL34" i="2"/>
  <c r="AV36" i="2"/>
  <c r="AU36" i="2" s="1"/>
  <c r="AU38" i="2"/>
  <c r="AT38" i="2"/>
  <c r="AV39" i="2"/>
  <c r="AT39" i="2" s="1"/>
  <c r="AS39" i="2"/>
  <c r="AB39" i="2"/>
  <c r="AF40" i="2"/>
  <c r="V40" i="2"/>
  <c r="J40" i="2"/>
  <c r="AL50" i="2"/>
  <c r="AL58" i="2"/>
  <c r="AR65" i="2"/>
  <c r="AL33" i="2"/>
  <c r="AM33" i="2"/>
  <c r="X33" i="2"/>
  <c r="AJ33" i="2"/>
  <c r="AI33" i="2" s="1"/>
  <c r="AH33" i="2"/>
  <c r="AG34" i="2"/>
  <c r="AB37" i="2"/>
  <c r="AR37" i="2"/>
  <c r="AD41" i="2"/>
  <c r="T41" i="2"/>
  <c r="J42" i="2"/>
  <c r="T42" i="2"/>
  <c r="AF43" i="2"/>
  <c r="AG43" i="2"/>
  <c r="V43" i="2"/>
  <c r="T43" i="2"/>
  <c r="AH44" i="2"/>
  <c r="T44" i="2"/>
  <c r="J45" i="2"/>
  <c r="T45" i="2"/>
  <c r="AL46" i="2"/>
  <c r="T48" i="2"/>
  <c r="J57" i="2"/>
  <c r="T57" i="2"/>
  <c r="AM60" i="2"/>
  <c r="Z64" i="2"/>
  <c r="AL64" i="2"/>
  <c r="J35" i="2"/>
  <c r="J39" i="2"/>
  <c r="J46" i="2"/>
  <c r="AF46" i="2"/>
  <c r="V46" i="2"/>
  <c r="T46" i="2"/>
  <c r="AF52" i="2"/>
  <c r="V52" i="2"/>
  <c r="J52" i="2"/>
  <c r="AT52" i="2"/>
  <c r="X55" i="2"/>
  <c r="AL55" i="2"/>
  <c r="AF56" i="2"/>
  <c r="V56" i="2"/>
  <c r="J56" i="2"/>
  <c r="AD56" i="2" s="1"/>
  <c r="T60" i="2"/>
  <c r="AV62" i="2"/>
  <c r="AU62" i="2" s="1"/>
  <c r="AL67" i="2"/>
  <c r="T68" i="2"/>
  <c r="T31" i="2"/>
  <c r="AF34" i="2"/>
  <c r="T35" i="2"/>
  <c r="AF38" i="2"/>
  <c r="T39" i="2"/>
  <c r="AF42" i="2"/>
  <c r="J43" i="2"/>
  <c r="AL43" i="2"/>
  <c r="AF48" i="2"/>
  <c r="V48" i="2"/>
  <c r="J48" i="2"/>
  <c r="AT48" i="2"/>
  <c r="AG50" i="2"/>
  <c r="X51" i="2"/>
  <c r="AL51" i="2"/>
  <c r="T52" i="2"/>
  <c r="AB53" i="2"/>
  <c r="AR53" i="2"/>
  <c r="T56" i="2"/>
  <c r="AR57" i="2"/>
  <c r="AV58" i="2"/>
  <c r="AU58" i="2" s="1"/>
  <c r="J61" i="2"/>
  <c r="T61" i="2"/>
  <c r="AM64" i="2"/>
  <c r="AB64" i="2"/>
  <c r="J65" i="2"/>
  <c r="AD65" i="2" s="1"/>
  <c r="T65" i="2"/>
  <c r="AJ66" i="2"/>
  <c r="AH66" i="2" s="1"/>
  <c r="AM67" i="2"/>
  <c r="AB67" i="2"/>
  <c r="T32" i="2"/>
  <c r="AR34" i="2"/>
  <c r="T36" i="2"/>
  <c r="T40" i="2"/>
  <c r="J44" i="2"/>
  <c r="AD44" i="2" s="1"/>
  <c r="AB45" i="2"/>
  <c r="AR45" i="2"/>
  <c r="AU47" i="2"/>
  <c r="AH51" i="2"/>
  <c r="T53" i="2"/>
  <c r="AM56" i="2"/>
  <c r="J58" i="2"/>
  <c r="AR59" i="2"/>
  <c r="AB59" i="2"/>
  <c r="AL61" i="2"/>
  <c r="X61" i="2"/>
  <c r="T62" i="2"/>
  <c r="AL65" i="2"/>
  <c r="X65" i="2"/>
  <c r="AJ70" i="2"/>
  <c r="AI70" i="2" s="1"/>
  <c r="J33" i="2"/>
  <c r="AD33" i="2" s="1"/>
  <c r="J37" i="2"/>
  <c r="AD37" i="2" s="1"/>
  <c r="T49" i="2"/>
  <c r="AJ51" i="2"/>
  <c r="AI51" i="2" s="1"/>
  <c r="Z52" i="2"/>
  <c r="J54" i="2"/>
  <c r="AD54" i="2" s="1"/>
  <c r="AR55" i="2"/>
  <c r="AB55" i="2"/>
  <c r="AL57" i="2"/>
  <c r="X57" i="2"/>
  <c r="AM57" i="2"/>
  <c r="T58" i="2"/>
  <c r="AJ63" i="2"/>
  <c r="AH63" i="2" s="1"/>
  <c r="T63" i="2"/>
  <c r="J66" i="2"/>
  <c r="AI66" i="2"/>
  <c r="AV67" i="2"/>
  <c r="AT67" i="2" s="1"/>
  <c r="AG68" i="2"/>
  <c r="V44" i="2"/>
  <c r="J47" i="2"/>
  <c r="AG47" i="2"/>
  <c r="Z48" i="2"/>
  <c r="J50" i="2"/>
  <c r="AD50" i="2" s="1"/>
  <c r="AU51" i="2"/>
  <c r="AL53" i="2"/>
  <c r="AM53" i="2"/>
  <c r="AF59" i="2"/>
  <c r="AG59" i="2"/>
  <c r="T59" i="2"/>
  <c r="AL60" i="2"/>
  <c r="AM62" i="2"/>
  <c r="V63" i="2"/>
  <c r="T70" i="2"/>
  <c r="AR70" i="2"/>
  <c r="AL49" i="2"/>
  <c r="AV50" i="2"/>
  <c r="AT50" i="2" s="1"/>
  <c r="AP52" i="2"/>
  <c r="AN52" i="2" s="1"/>
  <c r="AM54" i="2"/>
  <c r="AP54" i="2" s="1"/>
  <c r="AN54" i="2" s="1"/>
  <c r="AF55" i="2"/>
  <c r="AG55" i="2"/>
  <c r="T55" i="2"/>
  <c r="AV56" i="2"/>
  <c r="AT56" i="2" s="1"/>
  <c r="Y58" i="2"/>
  <c r="AM58" i="2"/>
  <c r="V59" i="2"/>
  <c r="AC60" i="2"/>
  <c r="X63" i="2"/>
  <c r="AL63" i="2"/>
  <c r="AF64" i="2"/>
  <c r="V64" i="2"/>
  <c r="J64" i="2"/>
  <c r="AD64" i="2" s="1"/>
  <c r="AV64" i="2"/>
  <c r="X66" i="2"/>
  <c r="AL66" i="2"/>
  <c r="AF67" i="2"/>
  <c r="V67" i="2"/>
  <c r="J67" i="2"/>
  <c r="AD67" i="2" s="1"/>
  <c r="AL68" i="2"/>
  <c r="X49" i="2"/>
  <c r="AG49" i="2"/>
  <c r="V50" i="2"/>
  <c r="AB51" i="2"/>
  <c r="X53" i="2"/>
  <c r="AG53" i="2"/>
  <c r="V54" i="2"/>
  <c r="AF57" i="2"/>
  <c r="AF61" i="2"/>
  <c r="T47" i="2"/>
  <c r="AF50" i="2"/>
  <c r="T51" i="2"/>
  <c r="AF54" i="2"/>
  <c r="J55" i="2"/>
  <c r="AG57" i="2"/>
  <c r="J59" i="2"/>
  <c r="AD59" i="2" s="1"/>
  <c r="AG61" i="2"/>
  <c r="J63" i="2"/>
  <c r="AD63" i="2" s="1"/>
  <c r="AG65" i="2"/>
  <c r="T66" i="2"/>
  <c r="AF68" i="2"/>
  <c r="J69" i="2"/>
  <c r="AD69" i="2" s="1"/>
  <c r="J49" i="2"/>
  <c r="J53" i="2"/>
  <c r="AR54" i="2"/>
  <c r="AR68" i="2"/>
  <c r="J70" i="2"/>
  <c r="AD70" i="2" s="1"/>
  <c r="BA7" i="1"/>
  <c r="AY7" i="1" s="1"/>
  <c r="AR18" i="1"/>
  <c r="AP13" i="1"/>
  <c r="AO13" i="1" s="1"/>
  <c r="AI15" i="1"/>
  <c r="BA9" i="1"/>
  <c r="AZ9" i="1" s="1"/>
  <c r="AI7" i="1"/>
  <c r="BA12" i="1"/>
  <c r="AY12" i="1" s="1"/>
  <c r="AJ9" i="1"/>
  <c r="AH9" i="1" s="1"/>
  <c r="AJ14" i="1"/>
  <c r="AI14" i="1" s="1"/>
  <c r="BA15" i="1"/>
  <c r="AY15" i="1" s="1"/>
  <c r="BA17" i="1"/>
  <c r="AZ17" i="1" s="1"/>
  <c r="AJ11" i="1"/>
  <c r="AH11" i="1" s="1"/>
  <c r="AI11" i="1"/>
  <c r="AR26" i="1"/>
  <c r="AC8" i="1"/>
  <c r="Z9" i="1"/>
  <c r="J11" i="1"/>
  <c r="AL11" i="1"/>
  <c r="V13" i="1"/>
  <c r="AM16" i="1"/>
  <c r="Y23" i="1"/>
  <c r="AJ24" i="1"/>
  <c r="AH24" i="1" s="1"/>
  <c r="AM25" i="1"/>
  <c r="X25" i="1"/>
  <c r="AJ25" i="1"/>
  <c r="AI25" i="1" s="1"/>
  <c r="T8" i="1"/>
  <c r="AS8" i="1" s="1"/>
  <c r="AM8" i="1"/>
  <c r="AP8" i="1" s="1"/>
  <c r="AN8" i="1" s="1"/>
  <c r="AB11" i="1"/>
  <c r="AA14" i="1"/>
  <c r="X15" i="1"/>
  <c r="T16" i="1"/>
  <c r="AS16" i="1" s="1"/>
  <c r="AC16" i="1"/>
  <c r="Z17" i="1"/>
  <c r="AH7" i="1"/>
  <c r="V8" i="1"/>
  <c r="AW8" i="1"/>
  <c r="AA9" i="1"/>
  <c r="X10" i="1"/>
  <c r="AG10" i="1"/>
  <c r="AJ10" i="1" s="1"/>
  <c r="AH10" i="1" s="1"/>
  <c r="AY10" i="1"/>
  <c r="T11" i="1"/>
  <c r="AS11" i="1" s="1"/>
  <c r="AC11" i="1"/>
  <c r="AM11" i="1"/>
  <c r="Z12" i="1"/>
  <c r="AF13" i="1"/>
  <c r="AX13" i="1"/>
  <c r="BA13" i="1" s="1"/>
  <c r="AY13" i="1" s="1"/>
  <c r="J14" i="1"/>
  <c r="AB14" i="1"/>
  <c r="AL14" i="1"/>
  <c r="AH15" i="1"/>
  <c r="V16" i="1"/>
  <c r="AW16" i="1"/>
  <c r="AA17" i="1"/>
  <c r="X18" i="1"/>
  <c r="BA20" i="1"/>
  <c r="AZ20" i="1" s="1"/>
  <c r="AX22" i="1"/>
  <c r="BA22" i="1" s="1"/>
  <c r="AY22" i="1" s="1"/>
  <c r="AM23" i="1"/>
  <c r="AL25" i="1"/>
  <c r="Y25" i="1"/>
  <c r="AM27" i="1"/>
  <c r="AP27" i="1" s="1"/>
  <c r="AN27" i="1" s="1"/>
  <c r="AA28" i="1"/>
  <c r="AL28" i="1"/>
  <c r="AF59" i="1"/>
  <c r="V59" i="1"/>
  <c r="J59" i="1"/>
  <c r="AC59" i="1"/>
  <c r="AC21" i="1"/>
  <c r="J9" i="1"/>
  <c r="AB9" i="1"/>
  <c r="V11" i="1"/>
  <c r="X13" i="1"/>
  <c r="AG13" i="1"/>
  <c r="T14" i="1"/>
  <c r="AS14" i="1" s="1"/>
  <c r="AC14" i="1"/>
  <c r="AM14" i="1"/>
  <c r="AF16" i="1"/>
  <c r="J17" i="1"/>
  <c r="AB17" i="1"/>
  <c r="T20" i="1"/>
  <c r="AS20" i="1" s="1"/>
  <c r="X21" i="1"/>
  <c r="AL21" i="1"/>
  <c r="AZ28" i="1"/>
  <c r="AY28" i="1"/>
  <c r="AC33" i="1"/>
  <c r="J8" i="1"/>
  <c r="AF26" i="1"/>
  <c r="V26" i="1"/>
  <c r="AG8" i="1"/>
  <c r="AC9" i="1"/>
  <c r="AX11" i="1"/>
  <c r="BA11" i="1" s="1"/>
  <c r="AY11" i="1" s="1"/>
  <c r="J12" i="1"/>
  <c r="AB12" i="1"/>
  <c r="V14" i="1"/>
  <c r="T17" i="1"/>
  <c r="AS17" i="1" s="1"/>
  <c r="AC17" i="1"/>
  <c r="AM17" i="1"/>
  <c r="AJ21" i="1"/>
  <c r="AH21" i="1" s="1"/>
  <c r="AX30" i="1"/>
  <c r="AB30" i="1"/>
  <c r="T13" i="1"/>
  <c r="AS13" i="1" s="1"/>
  <c r="AC26" i="1"/>
  <c r="BA29" i="1"/>
  <c r="AZ29" i="1" s="1"/>
  <c r="AY29" i="1"/>
  <c r="T9" i="1"/>
  <c r="AS9" i="1" s="1"/>
  <c r="AM9" i="1"/>
  <c r="AG16" i="1"/>
  <c r="J7" i="1"/>
  <c r="AB7" i="1"/>
  <c r="AL7" i="1"/>
  <c r="V9" i="1"/>
  <c r="AM12" i="1"/>
  <c r="AP12" i="1" s="1"/>
  <c r="AN12" i="1" s="1"/>
  <c r="AX14" i="1"/>
  <c r="BA14" i="1" s="1"/>
  <c r="AY14" i="1" s="1"/>
  <c r="J15" i="1"/>
  <c r="AB15" i="1"/>
  <c r="AL15" i="1"/>
  <c r="V17" i="1"/>
  <c r="AR19" i="1"/>
  <c r="AL20" i="1"/>
  <c r="X20" i="1"/>
  <c r="BA25" i="1"/>
  <c r="AZ25" i="1" s="1"/>
  <c r="AC30" i="1"/>
  <c r="Z39" i="1"/>
  <c r="AM39" i="1"/>
  <c r="X7" i="1"/>
  <c r="T7" i="1"/>
  <c r="AS7" i="1" s="1"/>
  <c r="J10" i="1"/>
  <c r="V12" i="1"/>
  <c r="T15" i="1"/>
  <c r="AS15" i="1" s="1"/>
  <c r="AM15" i="1"/>
  <c r="AB18" i="1"/>
  <c r="AL18" i="1"/>
  <c r="AW19" i="1"/>
  <c r="V23" i="1"/>
  <c r="T23" i="1"/>
  <c r="AS23" i="1" s="1"/>
  <c r="AM24" i="1"/>
  <c r="AA24" i="1"/>
  <c r="BA26" i="1"/>
  <c r="AZ26" i="1" s="1"/>
  <c r="AY26" i="1"/>
  <c r="AF19" i="1"/>
  <c r="V19" i="1"/>
  <c r="AM7" i="1"/>
  <c r="AM10" i="1"/>
  <c r="J13" i="1"/>
  <c r="T18" i="1"/>
  <c r="AS18" i="1" s="1"/>
  <c r="AW18" i="1"/>
  <c r="AX21" i="1"/>
  <c r="BA21" i="1" s="1"/>
  <c r="AY21" i="1" s="1"/>
  <c r="AB21" i="1"/>
  <c r="AJ22" i="1"/>
  <c r="AH22" i="1" s="1"/>
  <c r="AW24" i="1"/>
  <c r="AB24" i="1"/>
  <c r="T25" i="1"/>
  <c r="AS25" i="1" s="1"/>
  <c r="Z34" i="1"/>
  <c r="AM34" i="1"/>
  <c r="J21" i="1"/>
  <c r="T26" i="1"/>
  <c r="AS26" i="1" s="1"/>
  <c r="AC28" i="1"/>
  <c r="J30" i="1"/>
  <c r="AL30" i="1"/>
  <c r="AM31" i="1"/>
  <c r="BD31" i="1" s="1"/>
  <c r="AG37" i="1"/>
  <c r="V37" i="1"/>
  <c r="T37" i="1"/>
  <c r="AS37" i="1" s="1"/>
  <c r="AY37" i="1"/>
  <c r="BA37" i="1"/>
  <c r="AB38" i="1"/>
  <c r="AP43" i="1"/>
  <c r="AO43" i="1" s="1"/>
  <c r="AG20" i="1"/>
  <c r="AJ20" i="1" s="1"/>
  <c r="AH20" i="1" s="1"/>
  <c r="T21" i="1"/>
  <c r="AS21" i="1" s="1"/>
  <c r="AM21" i="1"/>
  <c r="AF23" i="1"/>
  <c r="AX23" i="1"/>
  <c r="BA23" i="1" s="1"/>
  <c r="AY23" i="1" s="1"/>
  <c r="J24" i="1"/>
  <c r="AL24" i="1"/>
  <c r="AL26" i="1"/>
  <c r="AW27" i="1"/>
  <c r="AB27" i="1"/>
  <c r="AG28" i="1"/>
  <c r="AG30" i="1"/>
  <c r="V30" i="1"/>
  <c r="AL31" i="1"/>
  <c r="BC31" i="1" s="1"/>
  <c r="AM32" i="1"/>
  <c r="BD32" i="1" s="1"/>
  <c r="Y32" i="1"/>
  <c r="AB34" i="1"/>
  <c r="AW34" i="1"/>
  <c r="AZ37" i="1"/>
  <c r="T24" i="1"/>
  <c r="AS24" i="1" s="1"/>
  <c r="AC27" i="1"/>
  <c r="AF28" i="1"/>
  <c r="V28" i="1"/>
  <c r="J28" i="1"/>
  <c r="AG29" i="1"/>
  <c r="AJ29" i="1" s="1"/>
  <c r="AH29" i="1" s="1"/>
  <c r="T29" i="1"/>
  <c r="AS29" i="1" s="1"/>
  <c r="AB36" i="1"/>
  <c r="AW36" i="1"/>
  <c r="AG38" i="1"/>
  <c r="V38" i="1"/>
  <c r="T38" i="1"/>
  <c r="AS38" i="1" s="1"/>
  <c r="T19" i="1"/>
  <c r="AS19" i="1" s="1"/>
  <c r="AC19" i="1"/>
  <c r="AM19" i="1"/>
  <c r="AP19" i="1" s="1"/>
  <c r="AN19" i="1" s="1"/>
  <c r="J22" i="1"/>
  <c r="AB22" i="1"/>
  <c r="AL22" i="1"/>
  <c r="V24" i="1"/>
  <c r="X26" i="1"/>
  <c r="J27" i="1"/>
  <c r="AF27" i="1"/>
  <c r="T28" i="1"/>
  <c r="AS28" i="1" s="1"/>
  <c r="V29" i="1"/>
  <c r="BA32" i="1"/>
  <c r="AY32" i="1" s="1"/>
  <c r="J34" i="1"/>
  <c r="AG34" i="1"/>
  <c r="V34" i="1"/>
  <c r="T34" i="1"/>
  <c r="AS34" i="1" s="1"/>
  <c r="AW38" i="1"/>
  <c r="J39" i="1"/>
  <c r="AG39" i="1"/>
  <c r="T39" i="1"/>
  <c r="AS39" i="1" s="1"/>
  <c r="AM22" i="1"/>
  <c r="AX24" i="1"/>
  <c r="J25" i="1"/>
  <c r="AB25" i="1"/>
  <c r="T27" i="1"/>
  <c r="AS27" i="1" s="1"/>
  <c r="AL29" i="1"/>
  <c r="X29" i="1"/>
  <c r="AB31" i="1"/>
  <c r="AX34" i="1"/>
  <c r="J35" i="1"/>
  <c r="AG35" i="1"/>
  <c r="T35" i="1"/>
  <c r="AS35" i="1" s="1"/>
  <c r="BA35" i="1"/>
  <c r="AZ35" i="1" s="1"/>
  <c r="AL38" i="1"/>
  <c r="X38" i="1"/>
  <c r="AF39" i="1"/>
  <c r="V39" i="1"/>
  <c r="BA39" i="1"/>
  <c r="AY39" i="1" s="1"/>
  <c r="BC45" i="1"/>
  <c r="AG45" i="1"/>
  <c r="AJ45" i="1" s="1"/>
  <c r="AH45" i="1" s="1"/>
  <c r="T45" i="1"/>
  <c r="AS45" i="1" s="1"/>
  <c r="AX46" i="1"/>
  <c r="BD46" i="1" s="1"/>
  <c r="AB46" i="1"/>
  <c r="J20" i="1"/>
  <c r="V22" i="1"/>
  <c r="AC31" i="1"/>
  <c r="AJ31" i="1"/>
  <c r="AI31" i="1" s="1"/>
  <c r="AB32" i="1"/>
  <c r="AF35" i="1"/>
  <c r="AL39" i="1"/>
  <c r="X39" i="1"/>
  <c r="AJ44" i="1"/>
  <c r="AH44" i="1"/>
  <c r="AC46" i="1"/>
  <c r="AM20" i="1"/>
  <c r="J23" i="1"/>
  <c r="Y27" i="1"/>
  <c r="AM28" i="1"/>
  <c r="T31" i="1"/>
  <c r="AS31" i="1" s="1"/>
  <c r="AC32" i="1"/>
  <c r="BA33" i="1"/>
  <c r="AY33" i="1" s="1"/>
  <c r="AB33" i="1"/>
  <c r="AL35" i="1"/>
  <c r="X35" i="1"/>
  <c r="W35" i="1"/>
  <c r="AL36" i="1"/>
  <c r="BC36" i="1" s="1"/>
  <c r="X36" i="1"/>
  <c r="AB37" i="1"/>
  <c r="AJ38" i="1"/>
  <c r="AH38" i="1" s="1"/>
  <c r="AL40" i="1"/>
  <c r="X40" i="1"/>
  <c r="BA47" i="1"/>
  <c r="AY47" i="1" s="1"/>
  <c r="T30" i="1"/>
  <c r="AS30" i="1" s="1"/>
  <c r="AM30" i="1"/>
  <c r="AF37" i="1"/>
  <c r="Z41" i="1"/>
  <c r="Z42" i="1"/>
  <c r="AL42" i="1"/>
  <c r="AY42" i="1"/>
  <c r="T43" i="1"/>
  <c r="AS43" i="1" s="1"/>
  <c r="T46" i="1"/>
  <c r="AS46" i="1" s="1"/>
  <c r="V47" i="1"/>
  <c r="AF47" i="1"/>
  <c r="J47" i="1"/>
  <c r="AW40" i="1"/>
  <c r="AB40" i="1"/>
  <c r="AF42" i="1"/>
  <c r="AI44" i="1"/>
  <c r="T47" i="1"/>
  <c r="AS47" i="1" s="1"/>
  <c r="AB55" i="1"/>
  <c r="AX55" i="1"/>
  <c r="AF69" i="1"/>
  <c r="V69" i="1"/>
  <c r="J69" i="1"/>
  <c r="AC69" i="1"/>
  <c r="J31" i="1"/>
  <c r="J32" i="1"/>
  <c r="J33" i="1"/>
  <c r="AG42" i="1"/>
  <c r="X49" i="1"/>
  <c r="AF53" i="1"/>
  <c r="V53" i="1"/>
  <c r="J53" i="1"/>
  <c r="AP57" i="1"/>
  <c r="AN57" i="1" s="1"/>
  <c r="AG33" i="1"/>
  <c r="T33" i="1"/>
  <c r="AS33" i="1" s="1"/>
  <c r="AL34" i="1"/>
  <c r="X34" i="1"/>
  <c r="W34" i="1"/>
  <c r="J36" i="1"/>
  <c r="AG36" i="1"/>
  <c r="AJ36" i="1" s="1"/>
  <c r="AH36" i="1" s="1"/>
  <c r="T36" i="1"/>
  <c r="AS36" i="1" s="1"/>
  <c r="AL37" i="1"/>
  <c r="X37" i="1"/>
  <c r="J40" i="1"/>
  <c r="AG40" i="1"/>
  <c r="T40" i="1"/>
  <c r="AS40" i="1" s="1"/>
  <c r="AG41" i="1"/>
  <c r="Z45" i="1"/>
  <c r="Y46" i="1"/>
  <c r="AL46" i="1"/>
  <c r="AG54" i="1"/>
  <c r="V54" i="1"/>
  <c r="T54" i="1"/>
  <c r="AS54" i="1" s="1"/>
  <c r="T55" i="1"/>
  <c r="AS55" i="1" s="1"/>
  <c r="J29" i="1"/>
  <c r="AL33" i="1"/>
  <c r="V41" i="1"/>
  <c r="J41" i="1"/>
  <c r="V42" i="1"/>
  <c r="J42" i="1"/>
  <c r="V44" i="1"/>
  <c r="J44" i="1"/>
  <c r="AJ46" i="1"/>
  <c r="AH46" i="1" s="1"/>
  <c r="AL49" i="1"/>
  <c r="T41" i="1"/>
  <c r="AS41" i="1" s="1"/>
  <c r="AP41" i="1"/>
  <c r="AN41" i="1" s="1"/>
  <c r="T42" i="1"/>
  <c r="AS42" i="1" s="1"/>
  <c r="BD43" i="1"/>
  <c r="T44" i="1"/>
  <c r="AS44" i="1" s="1"/>
  <c r="AG47" i="1"/>
  <c r="BA48" i="1"/>
  <c r="AY48" i="1" s="1"/>
  <c r="BA49" i="1"/>
  <c r="AY49" i="1" s="1"/>
  <c r="X41" i="1"/>
  <c r="AC42" i="1"/>
  <c r="X43" i="1"/>
  <c r="AC44" i="1"/>
  <c r="Y45" i="1"/>
  <c r="X45" i="1"/>
  <c r="AM45" i="1"/>
  <c r="AM48" i="1"/>
  <c r="AB48" i="1"/>
  <c r="AC55" i="1"/>
  <c r="AF56" i="1"/>
  <c r="X57" i="1"/>
  <c r="AF52" i="1"/>
  <c r="J52" i="1"/>
  <c r="BA53" i="1"/>
  <c r="AY53" i="1" s="1"/>
  <c r="W54" i="1"/>
  <c r="BA41" i="1"/>
  <c r="AY41" i="1" s="1"/>
  <c r="BA43" i="1"/>
  <c r="AY43" i="1" s="1"/>
  <c r="BA45" i="1"/>
  <c r="AY45" i="1" s="1"/>
  <c r="V46" i="1"/>
  <c r="J46" i="1"/>
  <c r="AL47" i="1"/>
  <c r="AF51" i="1"/>
  <c r="J51" i="1"/>
  <c r="V52" i="1"/>
  <c r="BA52" i="1"/>
  <c r="AZ52" i="1" s="1"/>
  <c r="X53" i="1"/>
  <c r="AM55" i="1"/>
  <c r="X55" i="1"/>
  <c r="AD64" i="1"/>
  <c r="AR64" i="1"/>
  <c r="AW67" i="1"/>
  <c r="AB67" i="1"/>
  <c r="AC41" i="1"/>
  <c r="X42" i="1"/>
  <c r="AC43" i="1"/>
  <c r="X44" i="1"/>
  <c r="Y47" i="1"/>
  <c r="X47" i="1"/>
  <c r="AM47" i="1"/>
  <c r="AC48" i="1"/>
  <c r="AF50" i="1"/>
  <c r="J50" i="1"/>
  <c r="V51" i="1"/>
  <c r="BA51" i="1"/>
  <c r="AY51" i="1" s="1"/>
  <c r="X52" i="1"/>
  <c r="AC54" i="1"/>
  <c r="V43" i="1"/>
  <c r="J43" i="1"/>
  <c r="AF43" i="1"/>
  <c r="Z44" i="1"/>
  <c r="AL44" i="1"/>
  <c r="BC44" i="1" s="1"/>
  <c r="V45" i="1"/>
  <c r="J45" i="1"/>
  <c r="V48" i="1"/>
  <c r="J48" i="1"/>
  <c r="AF49" i="1"/>
  <c r="J49" i="1"/>
  <c r="BA50" i="1"/>
  <c r="AY50" i="1" s="1"/>
  <c r="X51" i="1"/>
  <c r="V57" i="1"/>
  <c r="AF57" i="1"/>
  <c r="J57" i="1"/>
  <c r="AC57" i="1"/>
  <c r="BA58" i="1"/>
  <c r="AY58" i="1" s="1"/>
  <c r="AL65" i="1"/>
  <c r="X65" i="1"/>
  <c r="X50" i="1"/>
  <c r="AL56" i="1"/>
  <c r="X56" i="1"/>
  <c r="AM56" i="1"/>
  <c r="AG57" i="1"/>
  <c r="T57" i="1"/>
  <c r="AS57" i="1" s="1"/>
  <c r="AR70" i="1"/>
  <c r="AM49" i="1"/>
  <c r="AM50" i="1"/>
  <c r="AP50" i="1" s="1"/>
  <c r="AN50" i="1" s="1"/>
  <c r="AM51" i="1"/>
  <c r="AP51" i="1" s="1"/>
  <c r="AN51" i="1" s="1"/>
  <c r="AM52" i="1"/>
  <c r="AP52" i="1" s="1"/>
  <c r="AN52" i="1" s="1"/>
  <c r="AM53" i="1"/>
  <c r="J56" i="1"/>
  <c r="AG56" i="1"/>
  <c r="T56" i="1"/>
  <c r="AS56" i="1" s="1"/>
  <c r="X58" i="1"/>
  <c r="AL58" i="1"/>
  <c r="AM58" i="1"/>
  <c r="AM70" i="1"/>
  <c r="AM60" i="1"/>
  <c r="X48" i="1"/>
  <c r="AL48" i="1"/>
  <c r="BC48" i="1" s="1"/>
  <c r="AC49" i="1"/>
  <c r="AZ49" i="1"/>
  <c r="AC50" i="1"/>
  <c r="AZ50" i="1"/>
  <c r="AC51" i="1"/>
  <c r="AZ51" i="1"/>
  <c r="AC52" i="1"/>
  <c r="AC53" i="1"/>
  <c r="AW54" i="1"/>
  <c r="AB54" i="1"/>
  <c r="AX54" i="1"/>
  <c r="AI55" i="1"/>
  <c r="BA56" i="1"/>
  <c r="AZ56" i="1" s="1"/>
  <c r="AW63" i="1"/>
  <c r="AB63" i="1"/>
  <c r="AW69" i="1"/>
  <c r="AB69" i="1"/>
  <c r="T48" i="1"/>
  <c r="AS48" i="1" s="1"/>
  <c r="T49" i="1"/>
  <c r="AS49" i="1" s="1"/>
  <c r="T50" i="1"/>
  <c r="AS50" i="1" s="1"/>
  <c r="T51" i="1"/>
  <c r="AS51" i="1" s="1"/>
  <c r="T52" i="1"/>
  <c r="AS52" i="1" s="1"/>
  <c r="T53" i="1"/>
  <c r="AS53" i="1" s="1"/>
  <c r="J54" i="1"/>
  <c r="AL54" i="1"/>
  <c r="AX57" i="1"/>
  <c r="BA57" i="1" s="1"/>
  <c r="AY57" i="1" s="1"/>
  <c r="AJ60" i="1"/>
  <c r="AI60" i="1" s="1"/>
  <c r="AF62" i="1"/>
  <c r="J62" i="1"/>
  <c r="BA62" i="1"/>
  <c r="AZ62" i="1" s="1"/>
  <c r="AF63" i="1"/>
  <c r="V63" i="1"/>
  <c r="J63" i="1"/>
  <c r="AC63" i="1"/>
  <c r="AM64" i="1"/>
  <c r="AM65" i="1"/>
  <c r="Y65" i="1"/>
  <c r="BA68" i="1"/>
  <c r="AY68" i="1" s="1"/>
  <c r="J55" i="1"/>
  <c r="AL55" i="1"/>
  <c r="BC58" i="1"/>
  <c r="AW60" i="1"/>
  <c r="AB60" i="1"/>
  <c r="J61" i="1"/>
  <c r="T61" i="1"/>
  <c r="AS61" i="1" s="1"/>
  <c r="AX66" i="1"/>
  <c r="J68" i="1"/>
  <c r="AG68" i="1"/>
  <c r="AJ68" i="1" s="1"/>
  <c r="AH68" i="1" s="1"/>
  <c r="T68" i="1"/>
  <c r="AS68" i="1" s="1"/>
  <c r="AZ68" i="1"/>
  <c r="AG48" i="1"/>
  <c r="AJ48" i="1" s="1"/>
  <c r="AH48" i="1" s="1"/>
  <c r="AG49" i="1"/>
  <c r="AG50" i="1"/>
  <c r="AG51" i="1"/>
  <c r="AG52" i="1"/>
  <c r="AG53" i="1"/>
  <c r="AC58" i="1"/>
  <c r="AA59" i="1"/>
  <c r="AM59" i="1"/>
  <c r="J67" i="1"/>
  <c r="T67" i="1"/>
  <c r="AS67" i="1" s="1"/>
  <c r="J58" i="1"/>
  <c r="AW59" i="1"/>
  <c r="T60" i="1"/>
  <c r="AS60" i="1" s="1"/>
  <c r="AL61" i="1"/>
  <c r="AW64" i="1"/>
  <c r="AB64" i="1"/>
  <c r="J66" i="1"/>
  <c r="AG66" i="1"/>
  <c r="V66" i="1"/>
  <c r="T66" i="1"/>
  <c r="AS66" i="1" s="1"/>
  <c r="X68" i="1"/>
  <c r="AM61" i="1"/>
  <c r="Y61" i="1"/>
  <c r="AA63" i="1"/>
  <c r="AP63" i="1"/>
  <c r="AO63" i="1" s="1"/>
  <c r="J65" i="1"/>
  <c r="T65" i="1"/>
  <c r="AS65" i="1" s="1"/>
  <c r="AF66" i="1"/>
  <c r="W66" i="1"/>
  <c r="AM67" i="1"/>
  <c r="AL68" i="1"/>
  <c r="BC68" i="1" s="1"/>
  <c r="Y68" i="1"/>
  <c r="BA70" i="1"/>
  <c r="AZ70" i="1" s="1"/>
  <c r="T58" i="1"/>
  <c r="AS58" i="1" s="1"/>
  <c r="AH60" i="1"/>
  <c r="AF61" i="1"/>
  <c r="AX61" i="1"/>
  <c r="T62" i="1"/>
  <c r="AS62" i="1" s="1"/>
  <c r="AM62" i="1"/>
  <c r="AP62" i="1" s="1"/>
  <c r="AN62" i="1" s="1"/>
  <c r="AF65" i="1"/>
  <c r="AX65" i="1"/>
  <c r="BA65" i="1" s="1"/>
  <c r="AY65" i="1" s="1"/>
  <c r="AB66" i="1"/>
  <c r="AL66" i="1"/>
  <c r="V68" i="1"/>
  <c r="X70" i="1"/>
  <c r="AG70" i="1"/>
  <c r="AJ70" i="1" s="1"/>
  <c r="AH70" i="1" s="1"/>
  <c r="T59" i="1"/>
  <c r="AS59" i="1" s="1"/>
  <c r="T63" i="1"/>
  <c r="AS63" i="1" s="1"/>
  <c r="AJ64" i="1"/>
  <c r="AI64" i="1" s="1"/>
  <c r="AW66" i="1"/>
  <c r="T69" i="1"/>
  <c r="AS69" i="1" s="1"/>
  <c r="AM69" i="1"/>
  <c r="AP69" i="1" s="1"/>
  <c r="AN69" i="1" s="1"/>
  <c r="AG58" i="1"/>
  <c r="J60" i="1"/>
  <c r="AL60" i="1"/>
  <c r="AG62" i="1"/>
  <c r="AL64" i="1"/>
  <c r="BC64" i="1" s="1"/>
  <c r="AL67" i="1"/>
  <c r="AX59" i="1"/>
  <c r="AC60" i="1"/>
  <c r="AX63" i="1"/>
  <c r="AC64" i="1"/>
  <c r="AC67" i="1"/>
  <c r="AX69" i="1"/>
  <c r="AB70" i="1"/>
  <c r="AL70" i="1"/>
  <c r="BC70" i="1" s="1"/>
  <c r="AG59" i="1"/>
  <c r="AG63" i="1"/>
  <c r="AG69" i="1"/>
  <c r="T70" i="1"/>
  <c r="AS70" i="1" s="1"/>
  <c r="AX60" i="1"/>
  <c r="BD60" i="1" s="1"/>
  <c r="AX64" i="1"/>
  <c r="AX67" i="1"/>
  <c r="AN8" i="2" l="1"/>
  <c r="AO8" i="2"/>
  <c r="AT46" i="2"/>
  <c r="AU46" i="2"/>
  <c r="AD68" i="2"/>
  <c r="AH35" i="2"/>
  <c r="AD11" i="2"/>
  <c r="AI8" i="2"/>
  <c r="AD9" i="2"/>
  <c r="AD53" i="2"/>
  <c r="AU50" i="2"/>
  <c r="AD43" i="2"/>
  <c r="AD36" i="2"/>
  <c r="AD23" i="2"/>
  <c r="AN48" i="2"/>
  <c r="AD22" i="2"/>
  <c r="AD55" i="2"/>
  <c r="AD25" i="2"/>
  <c r="AJ12" i="2"/>
  <c r="AP11" i="2"/>
  <c r="AD45" i="2"/>
  <c r="AD42" i="2"/>
  <c r="AH58" i="2"/>
  <c r="AO10" i="2"/>
  <c r="AD51" i="2"/>
  <c r="AD17" i="2"/>
  <c r="AD8" i="2"/>
  <c r="AD7" i="2"/>
  <c r="AN32" i="2"/>
  <c r="AI18" i="1"/>
  <c r="AH18" i="1"/>
  <c r="BD65" i="1"/>
  <c r="AH25" i="1"/>
  <c r="AZ15" i="1"/>
  <c r="BD64" i="1"/>
  <c r="AI32" i="1"/>
  <c r="AV38" i="1"/>
  <c r="AT38" i="1" s="1"/>
  <c r="BC33" i="1"/>
  <c r="BA46" i="1"/>
  <c r="AY46" i="1" s="1"/>
  <c r="AZ58" i="1"/>
  <c r="AJ41" i="1"/>
  <c r="AH41" i="1" s="1"/>
  <c r="AY35" i="1"/>
  <c r="AP9" i="1"/>
  <c r="AN9" i="1" s="1"/>
  <c r="AN63" i="1"/>
  <c r="AY62" i="1"/>
  <c r="AZ53" i="1"/>
  <c r="AY44" i="1"/>
  <c r="AI21" i="1"/>
  <c r="AD18" i="1"/>
  <c r="AY70" i="1"/>
  <c r="AO57" i="1"/>
  <c r="AO41" i="1"/>
  <c r="AZ33" i="1"/>
  <c r="AZ39" i="1"/>
  <c r="AZ12" i="1"/>
  <c r="BC60" i="1"/>
  <c r="AP10" i="1"/>
  <c r="AN10" i="1" s="1"/>
  <c r="AY25" i="1"/>
  <c r="AY20" i="1"/>
  <c r="BC34" i="1"/>
  <c r="AZ47" i="1"/>
  <c r="AI22" i="1"/>
  <c r="BD61" i="1"/>
  <c r="AZ48" i="1"/>
  <c r="BD55" i="1"/>
  <c r="AI9" i="1"/>
  <c r="AN13" i="1"/>
  <c r="AP66" i="2"/>
  <c r="AO66" i="2" s="1"/>
  <c r="AN66" i="2"/>
  <c r="AI65" i="2"/>
  <c r="AJ50" i="2"/>
  <c r="AH50" i="2" s="1"/>
  <c r="AO54" i="2"/>
  <c r="AJ59" i="2"/>
  <c r="AH59" i="2" s="1"/>
  <c r="AD47" i="2"/>
  <c r="AV45" i="2"/>
  <c r="AU45" i="2" s="1"/>
  <c r="AD61" i="2"/>
  <c r="AP43" i="2"/>
  <c r="AN43" i="2" s="1"/>
  <c r="AH70" i="2"/>
  <c r="AP55" i="2"/>
  <c r="AO55" i="2" s="1"/>
  <c r="AV37" i="2"/>
  <c r="AU37" i="2" s="1"/>
  <c r="AJ40" i="2"/>
  <c r="AI40" i="2" s="1"/>
  <c r="AP34" i="2"/>
  <c r="AO34" i="2" s="1"/>
  <c r="AV49" i="2"/>
  <c r="AU49" i="2" s="1"/>
  <c r="AV41" i="2"/>
  <c r="AU41" i="2" s="1"/>
  <c r="AT41" i="2"/>
  <c r="AD32" i="2"/>
  <c r="AV26" i="2"/>
  <c r="AU26" i="2" s="1"/>
  <c r="AP59" i="2"/>
  <c r="AO59" i="2" s="1"/>
  <c r="AP39" i="2"/>
  <c r="AO39" i="2" s="1"/>
  <c r="AJ30" i="2"/>
  <c r="AI30" i="2" s="1"/>
  <c r="AT69" i="2"/>
  <c r="AU56" i="2"/>
  <c r="AD27" i="2"/>
  <c r="AJ28" i="2"/>
  <c r="AI28" i="2" s="1"/>
  <c r="AP19" i="2"/>
  <c r="AO19" i="2" s="1"/>
  <c r="AP30" i="2"/>
  <c r="AN30" i="2" s="1"/>
  <c r="AP44" i="2"/>
  <c r="AO44" i="2" s="1"/>
  <c r="AP28" i="2"/>
  <c r="AO28" i="2" s="1"/>
  <c r="AD31" i="2"/>
  <c r="AT24" i="2"/>
  <c r="AD16" i="2"/>
  <c r="AN12" i="2"/>
  <c r="AT10" i="2"/>
  <c r="AU20" i="2"/>
  <c r="AJ55" i="2"/>
  <c r="AH55" i="2" s="1"/>
  <c r="AN64" i="2"/>
  <c r="AP64" i="2"/>
  <c r="AV68" i="2"/>
  <c r="AU68" i="2" s="1"/>
  <c r="AU64" i="2"/>
  <c r="AT64" i="2"/>
  <c r="AO53" i="2"/>
  <c r="AV55" i="2"/>
  <c r="AU55" i="2" s="1"/>
  <c r="AV59" i="2"/>
  <c r="AU59" i="2" s="1"/>
  <c r="AP51" i="2"/>
  <c r="AO51" i="2" s="1"/>
  <c r="AN51" i="2"/>
  <c r="AI63" i="2"/>
  <c r="AP46" i="2"/>
  <c r="AO46" i="2" s="1"/>
  <c r="AJ43" i="2"/>
  <c r="AH43" i="2" s="1"/>
  <c r="AV65" i="2"/>
  <c r="AU65" i="2" s="1"/>
  <c r="AU44" i="2"/>
  <c r="AO70" i="2"/>
  <c r="AO52" i="2"/>
  <c r="AD24" i="2"/>
  <c r="AP16" i="2"/>
  <c r="AO16" i="2" s="1"/>
  <c r="AD15" i="2"/>
  <c r="AV21" i="2"/>
  <c r="AU21" i="2" s="1"/>
  <c r="AJ9" i="2"/>
  <c r="AI9" i="2" s="1"/>
  <c r="AH9" i="2"/>
  <c r="AU14" i="2"/>
  <c r="AT54" i="2"/>
  <c r="AV54" i="2"/>
  <c r="AU54" i="2" s="1"/>
  <c r="AJ61" i="2"/>
  <c r="AI61" i="2" s="1"/>
  <c r="AH61" i="2"/>
  <c r="AP53" i="2"/>
  <c r="AN53" i="2" s="1"/>
  <c r="AP65" i="2"/>
  <c r="AO65" i="2" s="1"/>
  <c r="AD58" i="2"/>
  <c r="AT58" i="2"/>
  <c r="AJ42" i="2"/>
  <c r="AI42" i="2" s="1"/>
  <c r="AH42" i="2"/>
  <c r="AP69" i="2"/>
  <c r="AN69" i="2" s="1"/>
  <c r="AT62" i="2"/>
  <c r="AU39" i="2"/>
  <c r="AN36" i="2"/>
  <c r="AJ32" i="2"/>
  <c r="AI32" i="2" s="1"/>
  <c r="AH32" i="2"/>
  <c r="AD60" i="2"/>
  <c r="AV22" i="2"/>
  <c r="AU22" i="2" s="1"/>
  <c r="AP38" i="2"/>
  <c r="AN38" i="2" s="1"/>
  <c r="AJ26" i="2"/>
  <c r="AI26" i="2" s="1"/>
  <c r="AH26" i="2"/>
  <c r="AI25" i="2"/>
  <c r="AD19" i="2"/>
  <c r="AJ45" i="2"/>
  <c r="AH45" i="2" s="1"/>
  <c r="AP37" i="2"/>
  <c r="AN37" i="2" s="1"/>
  <c r="AJ23" i="2"/>
  <c r="AH23" i="2" s="1"/>
  <c r="AV15" i="2"/>
  <c r="AU15" i="2" s="1"/>
  <c r="AT15" i="2"/>
  <c r="AO22" i="2"/>
  <c r="AP27" i="2"/>
  <c r="AO27" i="2" s="1"/>
  <c r="AI15" i="2"/>
  <c r="AJ31" i="2"/>
  <c r="AI31" i="2" s="1"/>
  <c r="AP24" i="2"/>
  <c r="AO24" i="2" s="1"/>
  <c r="AN24" i="2"/>
  <c r="AJ16" i="2"/>
  <c r="AI16" i="2" s="1"/>
  <c r="AH16" i="2"/>
  <c r="AV8" i="2"/>
  <c r="AU8" i="2" s="1"/>
  <c r="AH56" i="2"/>
  <c r="AJ56" i="2"/>
  <c r="AI56" i="2" s="1"/>
  <c r="AO41" i="2"/>
  <c r="AJ27" i="2"/>
  <c r="AH27" i="2" s="1"/>
  <c r="AJ57" i="2"/>
  <c r="AH57" i="2" s="1"/>
  <c r="AP68" i="2"/>
  <c r="AO68" i="2" s="1"/>
  <c r="AP62" i="2"/>
  <c r="AN62" i="2" s="1"/>
  <c r="AV57" i="2"/>
  <c r="AU57" i="2" s="1"/>
  <c r="AJ46" i="2"/>
  <c r="AI46" i="2" s="1"/>
  <c r="AP58" i="2"/>
  <c r="AO58" i="2" s="1"/>
  <c r="AO31" i="2"/>
  <c r="AV63" i="2"/>
  <c r="AU63" i="2" s="1"/>
  <c r="AJ47" i="2"/>
  <c r="AH47" i="2" s="1"/>
  <c r="AP56" i="2"/>
  <c r="AO56" i="2" s="1"/>
  <c r="AP31" i="2"/>
  <c r="AN31" i="2" s="1"/>
  <c r="AJ24" i="2"/>
  <c r="AI24" i="2" s="1"/>
  <c r="AP15" i="2"/>
  <c r="AO15" i="2" s="1"/>
  <c r="AN15" i="2"/>
  <c r="AP7" i="2"/>
  <c r="AO7" i="2" s="1"/>
  <c r="AV70" i="2"/>
  <c r="AU70" i="2" s="1"/>
  <c r="AT70" i="2"/>
  <c r="AD49" i="2"/>
  <c r="AJ64" i="2"/>
  <c r="AI64" i="2" s="1"/>
  <c r="AP60" i="2"/>
  <c r="AO60" i="2" s="1"/>
  <c r="AJ38" i="2"/>
  <c r="AH38" i="2" s="1"/>
  <c r="AD52" i="2"/>
  <c r="AD46" i="2"/>
  <c r="AD57" i="2"/>
  <c r="AP50" i="2"/>
  <c r="AO50" i="2" s="1"/>
  <c r="AD29" i="2"/>
  <c r="AJ60" i="2"/>
  <c r="AI60" i="2" s="1"/>
  <c r="AV18" i="2"/>
  <c r="AU18" i="2" s="1"/>
  <c r="AJ22" i="2"/>
  <c r="AI22" i="2" s="1"/>
  <c r="AH22" i="2"/>
  <c r="AV61" i="2"/>
  <c r="AU61" i="2" s="1"/>
  <c r="AP45" i="2"/>
  <c r="AO45" i="2" s="1"/>
  <c r="AN45" i="2"/>
  <c r="AI17" i="2"/>
  <c r="AV17" i="2"/>
  <c r="AU17" i="2" s="1"/>
  <c r="AJ21" i="2"/>
  <c r="AH21" i="2" s="1"/>
  <c r="AP42" i="2"/>
  <c r="AO42" i="2" s="1"/>
  <c r="AD20" i="2"/>
  <c r="AV13" i="2"/>
  <c r="AU13" i="2" s="1"/>
  <c r="AD62" i="2"/>
  <c r="AU16" i="2"/>
  <c r="AN13" i="2"/>
  <c r="AI59" i="2"/>
  <c r="AJ48" i="2"/>
  <c r="AI48" i="2" s="1"/>
  <c r="AP33" i="2"/>
  <c r="AN33" i="2" s="1"/>
  <c r="AU35" i="2"/>
  <c r="AP25" i="2"/>
  <c r="AO25" i="2" s="1"/>
  <c r="AV9" i="2"/>
  <c r="AU9" i="2" s="1"/>
  <c r="AT9" i="2"/>
  <c r="AI18" i="2"/>
  <c r="AJ53" i="2"/>
  <c r="AH53" i="2" s="1"/>
  <c r="AP63" i="2"/>
  <c r="AO63" i="2" s="1"/>
  <c r="AN63" i="2"/>
  <c r="AP49" i="2"/>
  <c r="AO49" i="2" s="1"/>
  <c r="AV34" i="2"/>
  <c r="AU34" i="2" s="1"/>
  <c r="AO64" i="2"/>
  <c r="AV53" i="2"/>
  <c r="AU53" i="2" s="1"/>
  <c r="AD48" i="2"/>
  <c r="AP67" i="2"/>
  <c r="AO67" i="2" s="1"/>
  <c r="AD39" i="2"/>
  <c r="AU66" i="2"/>
  <c r="AP47" i="2"/>
  <c r="AO47" i="2" s="1"/>
  <c r="AV43" i="2"/>
  <c r="AU43" i="2" s="1"/>
  <c r="AP35" i="2"/>
  <c r="AO35" i="2" s="1"/>
  <c r="AJ36" i="2"/>
  <c r="AI36" i="2" s="1"/>
  <c r="AH36" i="2"/>
  <c r="AO30" i="2"/>
  <c r="AP20" i="2"/>
  <c r="AO20" i="2" s="1"/>
  <c r="AN20" i="2"/>
  <c r="AJ29" i="2"/>
  <c r="AH29" i="2" s="1"/>
  <c r="AP40" i="2"/>
  <c r="AO40" i="2" s="1"/>
  <c r="AV29" i="2"/>
  <c r="AU29" i="2" s="1"/>
  <c r="AV33" i="2"/>
  <c r="AU33" i="2" s="1"/>
  <c r="AJ62" i="2"/>
  <c r="AI62" i="2" s="1"/>
  <c r="AH62" i="2"/>
  <c r="AP23" i="2"/>
  <c r="AO23" i="2" s="1"/>
  <c r="AJ13" i="2"/>
  <c r="AI13" i="2" s="1"/>
  <c r="AH13" i="2"/>
  <c r="AU11" i="2"/>
  <c r="AO38" i="2"/>
  <c r="AJ68" i="2"/>
  <c r="AI68" i="2" s="1"/>
  <c r="AH68" i="2"/>
  <c r="AJ54" i="2"/>
  <c r="AI54" i="2" s="1"/>
  <c r="AJ67" i="2"/>
  <c r="AI67" i="2" s="1"/>
  <c r="AD66" i="2"/>
  <c r="AP57" i="2"/>
  <c r="AO57" i="2" s="1"/>
  <c r="AP61" i="2"/>
  <c r="AO61" i="2" s="1"/>
  <c r="AN61" i="2"/>
  <c r="AJ34" i="2"/>
  <c r="AH34" i="2" s="1"/>
  <c r="AJ52" i="2"/>
  <c r="AI52" i="2" s="1"/>
  <c r="AH52" i="2"/>
  <c r="AD35" i="2"/>
  <c r="AO33" i="2"/>
  <c r="AD40" i="2"/>
  <c r="AT36" i="2"/>
  <c r="AI69" i="2"/>
  <c r="AJ49" i="2"/>
  <c r="AH49" i="2" s="1"/>
  <c r="AJ18" i="2"/>
  <c r="AH18" i="2"/>
  <c r="AH37" i="2"/>
  <c r="AD28" i="2"/>
  <c r="AV32" i="2"/>
  <c r="AU32" i="2" s="1"/>
  <c r="AT32" i="2"/>
  <c r="AJ19" i="2"/>
  <c r="AH19" i="2" s="1"/>
  <c r="AP21" i="2"/>
  <c r="AN21" i="2" s="1"/>
  <c r="AJ20" i="2"/>
  <c r="AI20" i="2" s="1"/>
  <c r="AH20" i="2"/>
  <c r="AJ10" i="2"/>
  <c r="AI10" i="2" s="1"/>
  <c r="AV25" i="2"/>
  <c r="AU25" i="2" s="1"/>
  <c r="AT25" i="2"/>
  <c r="AV12" i="2"/>
  <c r="AU12" i="2" s="1"/>
  <c r="BG60" i="1"/>
  <c r="BE60" i="1" s="1"/>
  <c r="BG32" i="1"/>
  <c r="BE32" i="1" s="1"/>
  <c r="AZ30" i="1"/>
  <c r="AR9" i="1"/>
  <c r="AD9" i="1"/>
  <c r="AO62" i="1"/>
  <c r="AR61" i="1"/>
  <c r="AD61" i="1"/>
  <c r="AZ57" i="1"/>
  <c r="AD43" i="1"/>
  <c r="AR43" i="1"/>
  <c r="AV64" i="1"/>
  <c r="AU64" i="1" s="1"/>
  <c r="AR52" i="1"/>
  <c r="AD52" i="1"/>
  <c r="BD40" i="1"/>
  <c r="BA40" i="1"/>
  <c r="AZ40" i="1" s="1"/>
  <c r="BC37" i="1"/>
  <c r="AJ37" i="1"/>
  <c r="AH37" i="1" s="1"/>
  <c r="AP35" i="1"/>
  <c r="AO35" i="1" s="1"/>
  <c r="BA30" i="1"/>
  <c r="AY30" i="1" s="1"/>
  <c r="AP39" i="1"/>
  <c r="AN39" i="1" s="1"/>
  <c r="BA38" i="1"/>
  <c r="AZ38" i="1" s="1"/>
  <c r="AP31" i="1"/>
  <c r="AN31" i="1" s="1"/>
  <c r="AN43" i="1"/>
  <c r="AR21" i="1"/>
  <c r="AD21" i="1"/>
  <c r="AV37" i="1"/>
  <c r="AT37" i="1" s="1"/>
  <c r="AD12" i="1"/>
  <c r="AR12" i="1"/>
  <c r="AP32" i="1"/>
  <c r="AN32" i="1" s="1"/>
  <c r="BC59" i="1"/>
  <c r="AJ59" i="1"/>
  <c r="AH59" i="1" s="1"/>
  <c r="BA8" i="1"/>
  <c r="AZ8" i="1" s="1"/>
  <c r="AH14" i="1"/>
  <c r="AI17" i="1"/>
  <c r="AY9" i="1"/>
  <c r="AD28" i="1"/>
  <c r="AR28" i="1"/>
  <c r="BD58" i="1"/>
  <c r="BG58" i="1" s="1"/>
  <c r="AN61" i="1"/>
  <c r="AP61" i="1"/>
  <c r="AR68" i="1"/>
  <c r="AD68" i="1"/>
  <c r="AD55" i="1"/>
  <c r="AR55" i="1"/>
  <c r="AV70" i="1"/>
  <c r="AT70" i="1" s="1"/>
  <c r="AY52" i="1"/>
  <c r="AI46" i="1"/>
  <c r="BC56" i="1"/>
  <c r="AJ56" i="1"/>
  <c r="AH56" i="1" s="1"/>
  <c r="BD36" i="1"/>
  <c r="BG36" i="1" s="1"/>
  <c r="BE36" i="1" s="1"/>
  <c r="AI36" i="1"/>
  <c r="AP64" i="1"/>
  <c r="AN64" i="1" s="1"/>
  <c r="AO69" i="1"/>
  <c r="AO61" i="1"/>
  <c r="BD66" i="1"/>
  <c r="AD67" i="1"/>
  <c r="AR67" i="1"/>
  <c r="BD56" i="1"/>
  <c r="AD70" i="1"/>
  <c r="AR57" i="1"/>
  <c r="AD57" i="1"/>
  <c r="AR46" i="1"/>
  <c r="AD46" i="1"/>
  <c r="BC52" i="1"/>
  <c r="AJ52" i="1"/>
  <c r="AH52" i="1" s="1"/>
  <c r="AP49" i="1"/>
  <c r="AO49" i="1" s="1"/>
  <c r="AP46" i="1"/>
  <c r="AO46" i="1" s="1"/>
  <c r="BC46" i="1"/>
  <c r="AD38" i="1"/>
  <c r="AI45" i="1"/>
  <c r="BD45" i="1"/>
  <c r="BC39" i="1"/>
  <c r="AJ39" i="1"/>
  <c r="AH39" i="1" s="1"/>
  <c r="BD35" i="1"/>
  <c r="AD37" i="1"/>
  <c r="AJ27" i="1"/>
  <c r="AI27" i="1" s="1"/>
  <c r="AD22" i="1"/>
  <c r="AR22" i="1"/>
  <c r="AJ28" i="1"/>
  <c r="AH28" i="1" s="1"/>
  <c r="AP26" i="1"/>
  <c r="AO26" i="1" s="1"/>
  <c r="BD37" i="1"/>
  <c r="AZ21" i="1"/>
  <c r="AP15" i="1"/>
  <c r="AN15" i="1" s="1"/>
  <c r="AN7" i="1"/>
  <c r="AP7" i="1"/>
  <c r="AO7" i="1" s="1"/>
  <c r="AZ11" i="1"/>
  <c r="AD19" i="1"/>
  <c r="AP25" i="1"/>
  <c r="AN25" i="1" s="1"/>
  <c r="BC67" i="1"/>
  <c r="AP67" i="1"/>
  <c r="AN67" i="1" s="1"/>
  <c r="AH64" i="1"/>
  <c r="BG44" i="1"/>
  <c r="BE44" i="1" s="1"/>
  <c r="AR30" i="1"/>
  <c r="AD30" i="1"/>
  <c r="AR62" i="1"/>
  <c r="AD62" i="1"/>
  <c r="BA63" i="1"/>
  <c r="AY63" i="1" s="1"/>
  <c r="AR45" i="1"/>
  <c r="AD45" i="1"/>
  <c r="AD41" i="1"/>
  <c r="AR41" i="1"/>
  <c r="AR33" i="1"/>
  <c r="AD33" i="1"/>
  <c r="AR69" i="1"/>
  <c r="AD69" i="1"/>
  <c r="AR47" i="1"/>
  <c r="AD47" i="1"/>
  <c r="AN42" i="1"/>
  <c r="AP42" i="1"/>
  <c r="AO42" i="1" s="1"/>
  <c r="BC35" i="1"/>
  <c r="AJ35" i="1"/>
  <c r="AH35" i="1" s="1"/>
  <c r="AH31" i="1"/>
  <c r="AR27" i="1"/>
  <c r="AD27" i="1"/>
  <c r="AU38" i="1"/>
  <c r="AD10" i="1"/>
  <c r="AR10" i="1"/>
  <c r="AD17" i="1"/>
  <c r="AR17" i="1"/>
  <c r="AP14" i="1"/>
  <c r="AN14" i="1"/>
  <c r="AP17" i="1"/>
  <c r="AN17" i="1" s="1"/>
  <c r="AP23" i="1"/>
  <c r="AN23" i="1" s="1"/>
  <c r="AP55" i="1"/>
  <c r="AN55" i="1" s="1"/>
  <c r="BC55" i="1"/>
  <c r="AR48" i="1"/>
  <c r="AD48" i="1"/>
  <c r="AR34" i="1"/>
  <c r="AD34" i="1"/>
  <c r="BA27" i="1"/>
  <c r="AZ27" i="1" s="1"/>
  <c r="BG31" i="1"/>
  <c r="BF31" i="1" s="1"/>
  <c r="AP66" i="1"/>
  <c r="AO66" i="1" s="1"/>
  <c r="AR56" i="1"/>
  <c r="AD56" i="1"/>
  <c r="AP65" i="1"/>
  <c r="AO65" i="1" s="1"/>
  <c r="AR50" i="1"/>
  <c r="AD50" i="1"/>
  <c r="AR36" i="1"/>
  <c r="AD36" i="1"/>
  <c r="BD69" i="1"/>
  <c r="BD62" i="1"/>
  <c r="BC61" i="1"/>
  <c r="AJ61" i="1"/>
  <c r="AI61" i="1" s="1"/>
  <c r="AH61" i="1"/>
  <c r="AR65" i="1"/>
  <c r="AD65" i="1"/>
  <c r="AR66" i="1"/>
  <c r="AD66" i="1"/>
  <c r="BA59" i="1"/>
  <c r="AY59" i="1" s="1"/>
  <c r="AI52" i="1"/>
  <c r="BD52" i="1"/>
  <c r="BC62" i="1"/>
  <c r="AJ62" i="1"/>
  <c r="AI62" i="1" s="1"/>
  <c r="BC50" i="1"/>
  <c r="AJ50" i="1"/>
  <c r="AH50" i="1" s="1"/>
  <c r="AR51" i="1"/>
  <c r="AD51" i="1"/>
  <c r="AR53" i="1"/>
  <c r="AD53" i="1"/>
  <c r="AD32" i="1"/>
  <c r="AR32" i="1"/>
  <c r="BC47" i="1"/>
  <c r="AJ47" i="1"/>
  <c r="AH47" i="1" s="1"/>
  <c r="AP40" i="1"/>
  <c r="AO40" i="1" s="1"/>
  <c r="AR23" i="1"/>
  <c r="AD23" i="1"/>
  <c r="AZ46" i="1"/>
  <c r="BG45" i="1"/>
  <c r="BE45" i="1" s="1"/>
  <c r="AD35" i="1"/>
  <c r="AR35" i="1"/>
  <c r="AO19" i="1"/>
  <c r="BA34" i="1"/>
  <c r="AY34" i="1" s="1"/>
  <c r="AJ30" i="1"/>
  <c r="AH30" i="1" s="1"/>
  <c r="AP24" i="1"/>
  <c r="AN24" i="1" s="1"/>
  <c r="AI20" i="1"/>
  <c r="BA18" i="1"/>
  <c r="AZ18" i="1" s="1"/>
  <c r="AJ19" i="1"/>
  <c r="AI19" i="1" s="1"/>
  <c r="AD15" i="1"/>
  <c r="AR15" i="1"/>
  <c r="AD7" i="1"/>
  <c r="AR7" i="1"/>
  <c r="AR8" i="1"/>
  <c r="AD8" i="1"/>
  <c r="AP21" i="1"/>
  <c r="AO21" i="1" s="1"/>
  <c r="AJ16" i="1"/>
  <c r="AH16" i="1" s="1"/>
  <c r="AP28" i="1"/>
  <c r="AN28" i="1" s="1"/>
  <c r="AI24" i="1"/>
  <c r="AV18" i="1"/>
  <c r="AT18" i="1" s="1"/>
  <c r="BC66" i="1"/>
  <c r="AJ66" i="1"/>
  <c r="AI66" i="1" s="1"/>
  <c r="BC63" i="1"/>
  <c r="AJ63" i="1"/>
  <c r="AI63" i="1" s="1"/>
  <c r="BC43" i="1"/>
  <c r="AJ43" i="1"/>
  <c r="AI43" i="1" s="1"/>
  <c r="AD39" i="1"/>
  <c r="AR39" i="1"/>
  <c r="BA36" i="1"/>
  <c r="AZ36" i="1" s="1"/>
  <c r="AO10" i="1"/>
  <c r="AO39" i="1"/>
  <c r="BC57" i="1"/>
  <c r="AJ57" i="1"/>
  <c r="AH57" i="1"/>
  <c r="BD63" i="1"/>
  <c r="AZ63" i="1"/>
  <c r="BA66" i="1"/>
  <c r="AY66" i="1" s="1"/>
  <c r="BG64" i="1"/>
  <c r="BE64" i="1" s="1"/>
  <c r="BA54" i="1"/>
  <c r="AY54" i="1" s="1"/>
  <c r="BA55" i="1"/>
  <c r="AY55" i="1" s="1"/>
  <c r="AO52" i="1"/>
  <c r="AR49" i="1"/>
  <c r="AD49" i="1"/>
  <c r="AO55" i="1"/>
  <c r="BC51" i="1"/>
  <c r="AJ51" i="1"/>
  <c r="AH51" i="1" s="1"/>
  <c r="AD44" i="1"/>
  <c r="AR44" i="1"/>
  <c r="AP33" i="1"/>
  <c r="AO33" i="1" s="1"/>
  <c r="BD54" i="1"/>
  <c r="AD31" i="1"/>
  <c r="AR31" i="1"/>
  <c r="AP36" i="1"/>
  <c r="AO36" i="1" s="1"/>
  <c r="BC40" i="1"/>
  <c r="AD25" i="1"/>
  <c r="AR25" i="1"/>
  <c r="BD38" i="1"/>
  <c r="AI38" i="1"/>
  <c r="AI29" i="1"/>
  <c r="AR24" i="1"/>
  <c r="AD24" i="1"/>
  <c r="AO31" i="1"/>
  <c r="BA24" i="1"/>
  <c r="AZ24" i="1" s="1"/>
  <c r="AZ32" i="1"/>
  <c r="BA19" i="1"/>
  <c r="AZ19" i="1" s="1"/>
  <c r="AZ14" i="1"/>
  <c r="BA16" i="1"/>
  <c r="AZ16" i="1" s="1"/>
  <c r="AR14" i="1"/>
  <c r="AD14" i="1"/>
  <c r="AI10" i="1"/>
  <c r="AY17" i="1"/>
  <c r="AD42" i="1"/>
  <c r="AR42" i="1"/>
  <c r="BD33" i="1"/>
  <c r="BG33" i="1" s="1"/>
  <c r="BE33" i="1" s="1"/>
  <c r="AD20" i="1"/>
  <c r="AR20" i="1"/>
  <c r="AP22" i="1"/>
  <c r="AO22" i="1" s="1"/>
  <c r="AR11" i="1"/>
  <c r="AD11" i="1"/>
  <c r="AV16" i="1"/>
  <c r="AT16" i="1" s="1"/>
  <c r="AU70" i="1"/>
  <c r="BD53" i="1"/>
  <c r="AP56" i="1"/>
  <c r="AO56" i="1" s="1"/>
  <c r="AZ65" i="1"/>
  <c r="AO67" i="1"/>
  <c r="BD51" i="1"/>
  <c r="AJ58" i="1"/>
  <c r="AH58" i="1" s="1"/>
  <c r="AI59" i="1"/>
  <c r="BD59" i="1"/>
  <c r="AP60" i="1"/>
  <c r="AN60" i="1" s="1"/>
  <c r="BD70" i="1"/>
  <c r="BG70" i="1" s="1"/>
  <c r="AI70" i="1"/>
  <c r="BC65" i="1"/>
  <c r="AJ65" i="1"/>
  <c r="AI65" i="1" s="1"/>
  <c r="BA64" i="1"/>
  <c r="AZ64" i="1" s="1"/>
  <c r="AR58" i="1"/>
  <c r="AD58" i="1"/>
  <c r="AI50" i="1"/>
  <c r="BD50" i="1"/>
  <c r="AR63" i="1"/>
  <c r="AD63" i="1"/>
  <c r="AP54" i="1"/>
  <c r="AO54" i="1" s="1"/>
  <c r="AY56" i="1"/>
  <c r="AP48" i="1"/>
  <c r="AO48" i="1" s="1"/>
  <c r="AP58" i="1"/>
  <c r="AO58" i="1" s="1"/>
  <c r="AN58" i="1"/>
  <c r="AO51" i="1"/>
  <c r="AP53" i="1"/>
  <c r="AN53" i="1" s="1"/>
  <c r="BC49" i="1"/>
  <c r="AJ49" i="1"/>
  <c r="AH49" i="1" s="1"/>
  <c r="AP44" i="1"/>
  <c r="AO44" i="1" s="1"/>
  <c r="AP45" i="1"/>
  <c r="AN45" i="1" s="1"/>
  <c r="AR29" i="1"/>
  <c r="AD29" i="1"/>
  <c r="BC54" i="1"/>
  <c r="AZ43" i="1"/>
  <c r="AP37" i="1"/>
  <c r="AO37" i="1" s="1"/>
  <c r="AP34" i="1"/>
  <c r="AO34" i="1" s="1"/>
  <c r="BC53" i="1"/>
  <c r="AJ53" i="1"/>
  <c r="AI53" i="1" s="1"/>
  <c r="BD42" i="1"/>
  <c r="BC69" i="1"/>
  <c r="AJ69" i="1"/>
  <c r="AH69" i="1" s="1"/>
  <c r="BC38" i="1"/>
  <c r="AJ40" i="1"/>
  <c r="AH40" i="1" s="1"/>
  <c r="AP38" i="1"/>
  <c r="AO38" i="1" s="1"/>
  <c r="BD39" i="1"/>
  <c r="AI39" i="1"/>
  <c r="BD34" i="1"/>
  <c r="AI28" i="1"/>
  <c r="AZ23" i="1"/>
  <c r="AH67" i="1"/>
  <c r="AP18" i="1"/>
  <c r="AO18" i="1" s="1"/>
  <c r="AP20" i="1"/>
  <c r="AO20" i="1" s="1"/>
  <c r="AO12" i="1"/>
  <c r="AJ34" i="1"/>
  <c r="AH34" i="1" s="1"/>
  <c r="AO14" i="1"/>
  <c r="AR59" i="1"/>
  <c r="AD59" i="1"/>
  <c r="AZ22" i="1"/>
  <c r="AZ13" i="1"/>
  <c r="AD26" i="1"/>
  <c r="AZ7" i="1"/>
  <c r="AJ8" i="1"/>
  <c r="AH8" i="1" s="1"/>
  <c r="BD48" i="1"/>
  <c r="BG48" i="1" s="1"/>
  <c r="BE48" i="1" s="1"/>
  <c r="AI48" i="1"/>
  <c r="AP68" i="1"/>
  <c r="AO68" i="1" s="1"/>
  <c r="BF64" i="1"/>
  <c r="BA60" i="1"/>
  <c r="AZ60" i="1" s="1"/>
  <c r="AD40" i="1"/>
  <c r="AR40" i="1"/>
  <c r="AP70" i="1"/>
  <c r="AO70" i="1" s="1"/>
  <c r="AZ59" i="1"/>
  <c r="AD60" i="1"/>
  <c r="AR60" i="1"/>
  <c r="AP59" i="1"/>
  <c r="AN59" i="1" s="1"/>
  <c r="BD49" i="1"/>
  <c r="BD68" i="1"/>
  <c r="BG68" i="1" s="1"/>
  <c r="AI68" i="1"/>
  <c r="BA61" i="1"/>
  <c r="AY61" i="1" s="1"/>
  <c r="BD67" i="1"/>
  <c r="BF60" i="1"/>
  <c r="AD54" i="1"/>
  <c r="AR54" i="1"/>
  <c r="BA69" i="1"/>
  <c r="AZ69" i="1" s="1"/>
  <c r="AO50" i="1"/>
  <c r="BD57" i="1"/>
  <c r="AI57" i="1"/>
  <c r="BA67" i="1"/>
  <c r="AZ67" i="1" s="1"/>
  <c r="AN47" i="1"/>
  <c r="AP47" i="1"/>
  <c r="AO47" i="1" s="1"/>
  <c r="AI47" i="1"/>
  <c r="BD47" i="1"/>
  <c r="AJ54" i="1"/>
  <c r="AH54" i="1" s="1"/>
  <c r="AI41" i="1"/>
  <c r="BD41" i="1"/>
  <c r="BG41" i="1" s="1"/>
  <c r="BE41" i="1" s="1"/>
  <c r="AZ41" i="1"/>
  <c r="AJ42" i="1"/>
  <c r="AI42" i="1" s="1"/>
  <c r="BC42" i="1"/>
  <c r="AJ33" i="1"/>
  <c r="AH33" i="1" s="1"/>
  <c r="AP29" i="1"/>
  <c r="AO29" i="1" s="1"/>
  <c r="AJ23" i="1"/>
  <c r="AI23" i="1" s="1"/>
  <c r="AH23" i="1"/>
  <c r="AZ45" i="1"/>
  <c r="AP30" i="1"/>
  <c r="AO30" i="1" s="1"/>
  <c r="AR13" i="1"/>
  <c r="AD13" i="1"/>
  <c r="AV19" i="1"/>
  <c r="AU19" i="1" s="1"/>
  <c r="AO9" i="1"/>
  <c r="AJ26" i="1"/>
  <c r="AI26" i="1" s="1"/>
  <c r="AO27" i="1"/>
  <c r="AD16" i="1"/>
  <c r="AJ13" i="1"/>
  <c r="AI13" i="1" s="1"/>
  <c r="AO8" i="1"/>
  <c r="AP11" i="1"/>
  <c r="AO11" i="1" s="1"/>
  <c r="AV26" i="1"/>
  <c r="AU26" i="1" s="1"/>
  <c r="AH12" i="1"/>
  <c r="AP16" i="1"/>
  <c r="AN16" i="1" s="1"/>
  <c r="AO62" i="2" l="1"/>
  <c r="AT65" i="2"/>
  <c r="AT17" i="2"/>
  <c r="AT63" i="2"/>
  <c r="AN44" i="2"/>
  <c r="AH10" i="2"/>
  <c r="AN57" i="2"/>
  <c r="AT33" i="2"/>
  <c r="AH30" i="2"/>
  <c r="AI29" i="2"/>
  <c r="AN49" i="2"/>
  <c r="AN46" i="2"/>
  <c r="AN39" i="2"/>
  <c r="AN11" i="2"/>
  <c r="AO11" i="2"/>
  <c r="AN67" i="2"/>
  <c r="AN60" i="2"/>
  <c r="AI34" i="2"/>
  <c r="AO69" i="2"/>
  <c r="AI49" i="2"/>
  <c r="AT45" i="2"/>
  <c r="AI12" i="2"/>
  <c r="AH12" i="2"/>
  <c r="AI55" i="2"/>
  <c r="AN40" i="2"/>
  <c r="AI50" i="2"/>
  <c r="AI23" i="2"/>
  <c r="AN65" i="2"/>
  <c r="AT37" i="2"/>
  <c r="AT12" i="2"/>
  <c r="AN23" i="2"/>
  <c r="AT53" i="2"/>
  <c r="AH48" i="2"/>
  <c r="AN42" i="2"/>
  <c r="AT61" i="2"/>
  <c r="AN50" i="2"/>
  <c r="AN27" i="2"/>
  <c r="AT21" i="2"/>
  <c r="AH26" i="1"/>
  <c r="AN21" i="1"/>
  <c r="AO25" i="1"/>
  <c r="AY8" i="1"/>
  <c r="AY36" i="1"/>
  <c r="AT19" i="1"/>
  <c r="AN29" i="1"/>
  <c r="AN48" i="1"/>
  <c r="AH66" i="1"/>
  <c r="AI37" i="1"/>
  <c r="AI49" i="1"/>
  <c r="AO17" i="1"/>
  <c r="AN46" i="1"/>
  <c r="AY38" i="1"/>
  <c r="AY24" i="1"/>
  <c r="AN37" i="1"/>
  <c r="AZ61" i="1"/>
  <c r="AY16" i="1"/>
  <c r="AH43" i="1"/>
  <c r="AO60" i="1"/>
  <c r="AI69" i="1"/>
  <c r="AN66" i="1"/>
  <c r="AN49" i="1"/>
  <c r="AU37" i="1"/>
  <c r="AH42" i="1"/>
  <c r="AY60" i="1"/>
  <c r="AN20" i="1"/>
  <c r="AY40" i="1"/>
  <c r="AO16" i="1"/>
  <c r="BE31" i="1"/>
  <c r="AI56" i="1"/>
  <c r="AN11" i="1"/>
  <c r="AN18" i="1"/>
  <c r="AY19" i="1"/>
  <c r="AY27" i="1"/>
  <c r="AO15" i="1"/>
  <c r="AH27" i="1"/>
  <c r="AN70" i="1"/>
  <c r="AN34" i="1"/>
  <c r="AN22" i="1"/>
  <c r="AN26" i="1"/>
  <c r="AN35" i="2"/>
  <c r="AN7" i="2"/>
  <c r="AN58" i="2"/>
  <c r="AI21" i="2"/>
  <c r="AT55" i="2"/>
  <c r="AN19" i="2"/>
  <c r="AO43" i="2"/>
  <c r="AH40" i="2"/>
  <c r="AN25" i="2"/>
  <c r="AN56" i="2"/>
  <c r="AH46" i="2"/>
  <c r="AN28" i="2"/>
  <c r="AH28" i="2"/>
  <c r="AI19" i="2"/>
  <c r="AO21" i="2"/>
  <c r="AT43" i="2"/>
  <c r="AH64" i="2"/>
  <c r="AN68" i="2"/>
  <c r="AI38" i="2"/>
  <c r="AH67" i="2"/>
  <c r="AT29" i="2"/>
  <c r="AN47" i="2"/>
  <c r="AI53" i="2"/>
  <c r="AT13" i="2"/>
  <c r="AT18" i="2"/>
  <c r="AI57" i="2"/>
  <c r="AT57" i="2"/>
  <c r="AI47" i="2"/>
  <c r="AH31" i="2"/>
  <c r="AN16" i="2"/>
  <c r="AI45" i="2"/>
  <c r="AN59" i="2"/>
  <c r="AT49" i="2"/>
  <c r="AI43" i="2"/>
  <c r="AH54" i="2"/>
  <c r="AH24" i="2"/>
  <c r="AT8" i="2"/>
  <c r="AN55" i="2"/>
  <c r="AH60" i="2"/>
  <c r="AT59" i="2"/>
  <c r="AT34" i="2"/>
  <c r="AI27" i="2"/>
  <c r="AT22" i="2"/>
  <c r="AO37" i="2"/>
  <c r="AT68" i="2"/>
  <c r="AT26" i="2"/>
  <c r="AN34" i="2"/>
  <c r="BE70" i="1"/>
  <c r="BE68" i="1"/>
  <c r="BE58" i="1"/>
  <c r="BG54" i="1"/>
  <c r="BE54" i="1" s="1"/>
  <c r="BG55" i="1"/>
  <c r="AV40" i="1"/>
  <c r="AU40" i="1" s="1"/>
  <c r="AV63" i="1"/>
  <c r="AU63" i="1" s="1"/>
  <c r="AT63" i="1"/>
  <c r="AV58" i="1"/>
  <c r="AU58" i="1" s="1"/>
  <c r="BG63" i="1"/>
  <c r="AV32" i="1"/>
  <c r="AU32" i="1" s="1"/>
  <c r="AV51" i="1"/>
  <c r="AU51" i="1" s="1"/>
  <c r="AV36" i="1"/>
  <c r="AU36" i="1" s="1"/>
  <c r="AZ66" i="1"/>
  <c r="AV10" i="1"/>
  <c r="AU10" i="1" s="1"/>
  <c r="AT10" i="1"/>
  <c r="AV27" i="1"/>
  <c r="AU27" i="1" s="1"/>
  <c r="AV45" i="1"/>
  <c r="AU45" i="1" s="1"/>
  <c r="AI35" i="1"/>
  <c r="AO28" i="1"/>
  <c r="AZ54" i="1"/>
  <c r="AV68" i="1"/>
  <c r="AU68" i="1" s="1"/>
  <c r="AV12" i="1"/>
  <c r="AU12" i="1" s="1"/>
  <c r="AI40" i="1"/>
  <c r="AV43" i="1"/>
  <c r="AU43" i="1" s="1"/>
  <c r="AN30" i="1"/>
  <c r="AI34" i="1"/>
  <c r="BG38" i="1"/>
  <c r="BE38" i="1" s="1"/>
  <c r="AH53" i="1"/>
  <c r="AV29" i="1"/>
  <c r="AU29" i="1" s="1"/>
  <c r="AY64" i="1"/>
  <c r="AI51" i="1"/>
  <c r="AN56" i="1"/>
  <c r="AZ34" i="1"/>
  <c r="BF44" i="1"/>
  <c r="AH63" i="1"/>
  <c r="AH19" i="1"/>
  <c r="AI30" i="1"/>
  <c r="AN40" i="1"/>
  <c r="BG61" i="1"/>
  <c r="BE61" i="1" s="1"/>
  <c r="AV33" i="1"/>
  <c r="AU33" i="1" s="1"/>
  <c r="AO59" i="1"/>
  <c r="AV25" i="1"/>
  <c r="AU25" i="1" s="1"/>
  <c r="AV35" i="1"/>
  <c r="AU35" i="1" s="1"/>
  <c r="AO32" i="1"/>
  <c r="AV20" i="1"/>
  <c r="AU20" i="1" s="1"/>
  <c r="AV24" i="1"/>
  <c r="AU24" i="1" s="1"/>
  <c r="AV44" i="1"/>
  <c r="AU44" i="1" s="1"/>
  <c r="AV39" i="1"/>
  <c r="AU39" i="1" s="1"/>
  <c r="BG49" i="1"/>
  <c r="BF49" i="1" s="1"/>
  <c r="BE49" i="1"/>
  <c r="AI33" i="1"/>
  <c r="AI8" i="1"/>
  <c r="AU18" i="1"/>
  <c r="AV31" i="1"/>
  <c r="AU31" i="1" s="1"/>
  <c r="AV49" i="1"/>
  <c r="AU49" i="1" s="1"/>
  <c r="AV50" i="1"/>
  <c r="AU50" i="1" s="1"/>
  <c r="AO23" i="1"/>
  <c r="AO24" i="1"/>
  <c r="AV30" i="1"/>
  <c r="AU30" i="1" s="1"/>
  <c r="BF36" i="1"/>
  <c r="AZ55" i="1"/>
  <c r="BG37" i="1"/>
  <c r="BE37" i="1"/>
  <c r="BG35" i="1"/>
  <c r="BE35" i="1" s="1"/>
  <c r="AI58" i="1"/>
  <c r="AN44" i="1"/>
  <c r="AV60" i="1"/>
  <c r="AU60" i="1" s="1"/>
  <c r="BF48" i="1"/>
  <c r="AH13" i="1"/>
  <c r="AY67" i="1"/>
  <c r="AY69" i="1"/>
  <c r="BF68" i="1"/>
  <c r="BG69" i="1"/>
  <c r="AH65" i="1"/>
  <c r="BF33" i="1"/>
  <c r="BG40" i="1"/>
  <c r="BF40" i="1" s="1"/>
  <c r="BE40" i="1"/>
  <c r="AU16" i="1"/>
  <c r="BG66" i="1"/>
  <c r="BE66" i="1"/>
  <c r="AV8" i="1"/>
  <c r="AU8" i="1" s="1"/>
  <c r="AY18" i="1"/>
  <c r="AV53" i="1"/>
  <c r="AU53" i="1" s="1"/>
  <c r="BG50" i="1"/>
  <c r="BF50" i="1" s="1"/>
  <c r="AH62" i="1"/>
  <c r="AN65" i="1"/>
  <c r="AV34" i="1"/>
  <c r="AU34" i="1" s="1"/>
  <c r="AV41" i="1"/>
  <c r="AU41" i="1" s="1"/>
  <c r="AV22" i="1"/>
  <c r="AU22" i="1" s="1"/>
  <c r="AT22" i="1"/>
  <c r="BG52" i="1"/>
  <c r="BE52" i="1" s="1"/>
  <c r="AO64" i="1"/>
  <c r="BF32" i="1"/>
  <c r="BF52" i="1"/>
  <c r="AV13" i="1"/>
  <c r="AU13" i="1" s="1"/>
  <c r="BF41" i="1"/>
  <c r="AV54" i="1"/>
  <c r="AU54" i="1" s="1"/>
  <c r="AV42" i="1"/>
  <c r="AU42" i="1" s="1"/>
  <c r="AI54" i="1"/>
  <c r="AV7" i="1"/>
  <c r="AU7" i="1" s="1"/>
  <c r="AV66" i="1"/>
  <c r="AU66" i="1" s="1"/>
  <c r="BE46" i="1"/>
  <c r="BG46" i="1"/>
  <c r="BF46" i="1" s="1"/>
  <c r="AV67" i="1"/>
  <c r="AU67" i="1" s="1"/>
  <c r="BG59" i="1"/>
  <c r="BE59" i="1" s="1"/>
  <c r="AV14" i="1"/>
  <c r="AU14" i="1" s="1"/>
  <c r="AV23" i="1"/>
  <c r="AU23" i="1" s="1"/>
  <c r="AV69" i="1"/>
  <c r="AU69" i="1" s="1"/>
  <c r="BG53" i="1"/>
  <c r="BF53" i="1" s="1"/>
  <c r="AV11" i="1"/>
  <c r="AU11" i="1" s="1"/>
  <c r="AI16" i="1"/>
  <c r="BG51" i="1"/>
  <c r="BE51" i="1" s="1"/>
  <c r="AV17" i="1"/>
  <c r="AU17" i="1" s="1"/>
  <c r="AV47" i="1"/>
  <c r="AU47" i="1" s="1"/>
  <c r="AV62" i="1"/>
  <c r="AU62" i="1" s="1"/>
  <c r="BG67" i="1"/>
  <c r="BG39" i="1"/>
  <c r="BF39" i="1" s="1"/>
  <c r="AV57" i="1"/>
  <c r="AU57" i="1" s="1"/>
  <c r="AT26" i="1"/>
  <c r="AN68" i="1"/>
  <c r="AO45" i="1"/>
  <c r="AN54" i="1"/>
  <c r="BG65" i="1"/>
  <c r="AN36" i="1"/>
  <c r="BF54" i="1"/>
  <c r="BG47" i="1"/>
  <c r="BF47" i="1" s="1"/>
  <c r="BE47" i="1"/>
  <c r="BG62" i="1"/>
  <c r="BF62" i="1" s="1"/>
  <c r="BF37" i="1"/>
  <c r="BF45" i="1"/>
  <c r="BG56" i="1"/>
  <c r="AV55" i="1"/>
  <c r="AU55" i="1" s="1"/>
  <c r="AV28" i="1"/>
  <c r="AU28" i="1" s="1"/>
  <c r="AT28" i="1"/>
  <c r="AV52" i="1"/>
  <c r="AU52" i="1" s="1"/>
  <c r="AT52" i="1"/>
  <c r="AV9" i="1"/>
  <c r="AU9" i="1" s="1"/>
  <c r="BF70" i="1"/>
  <c r="BG42" i="1"/>
  <c r="BF42" i="1" s="1"/>
  <c r="AV59" i="1"/>
  <c r="AU59" i="1" s="1"/>
  <c r="AT59" i="1"/>
  <c r="AN38" i="1"/>
  <c r="AN33" i="1"/>
  <c r="BG57" i="1"/>
  <c r="BE57" i="1" s="1"/>
  <c r="BG43" i="1"/>
  <c r="BF43" i="1" s="1"/>
  <c r="AV15" i="1"/>
  <c r="AU15" i="1" s="1"/>
  <c r="AT15" i="1"/>
  <c r="AO53" i="1"/>
  <c r="AV65" i="1"/>
  <c r="AU65" i="1" s="1"/>
  <c r="AV56" i="1"/>
  <c r="AU56" i="1" s="1"/>
  <c r="AV48" i="1"/>
  <c r="AU48" i="1" s="1"/>
  <c r="AV46" i="1"/>
  <c r="AU46" i="1" s="1"/>
  <c r="BF66" i="1"/>
  <c r="BF58" i="1"/>
  <c r="AV21" i="1"/>
  <c r="AU21" i="1" s="1"/>
  <c r="AN35" i="1"/>
  <c r="AT64" i="1"/>
  <c r="AV61" i="1"/>
  <c r="AU61" i="1" s="1"/>
  <c r="BG34" i="1"/>
  <c r="BE34" i="1" s="1"/>
  <c r="AT61" i="1" l="1"/>
  <c r="AT48" i="1"/>
  <c r="AT47" i="1"/>
  <c r="BE53" i="1"/>
  <c r="AT20" i="1"/>
  <c r="AT12" i="1"/>
  <c r="BE50" i="1"/>
  <c r="AT50" i="1"/>
  <c r="AT53" i="1"/>
  <c r="AT39" i="1"/>
  <c r="AT51" i="1"/>
  <c r="AT11" i="1"/>
  <c r="AT34" i="1"/>
  <c r="AT60" i="1"/>
  <c r="AT27" i="1"/>
  <c r="AT66" i="1"/>
  <c r="AT45" i="1"/>
  <c r="AT36" i="1"/>
  <c r="AT14" i="1"/>
  <c r="AT49" i="1"/>
  <c r="AT25" i="1"/>
  <c r="BE43" i="1"/>
  <c r="BE62" i="1"/>
  <c r="AT62" i="1"/>
  <c r="BF59" i="1"/>
  <c r="AT8" i="1"/>
  <c r="AT29" i="1"/>
  <c r="BF35" i="1"/>
  <c r="AT46" i="1"/>
  <c r="AT55" i="1"/>
  <c r="AT54" i="1"/>
  <c r="AT58" i="1"/>
  <c r="BE56" i="1"/>
  <c r="BF38" i="1"/>
  <c r="BF65" i="1"/>
  <c r="BE42" i="1"/>
  <c r="AT57" i="1"/>
  <c r="AT69" i="1"/>
  <c r="AT7" i="1"/>
  <c r="BF51" i="1"/>
  <c r="AT31" i="1"/>
  <c r="AT56" i="1"/>
  <c r="BE39" i="1"/>
  <c r="AT17" i="1"/>
  <c r="AT67" i="1"/>
  <c r="BF57" i="1"/>
  <c r="AT33" i="1"/>
  <c r="AT68" i="1"/>
  <c r="AT32" i="1"/>
  <c r="AT40" i="1"/>
  <c r="AT65" i="1"/>
  <c r="BF67" i="1"/>
  <c r="BF69" i="1"/>
  <c r="BE67" i="1"/>
  <c r="AT23" i="1"/>
  <c r="AT42" i="1"/>
  <c r="AT13" i="1"/>
  <c r="BF34" i="1"/>
  <c r="BF56" i="1"/>
  <c r="AT44" i="1"/>
  <c r="AT35" i="1"/>
  <c r="BF61" i="1"/>
  <c r="BF63" i="1"/>
  <c r="AT43" i="1"/>
  <c r="BE63" i="1"/>
  <c r="BF55" i="1"/>
  <c r="AT21" i="1"/>
  <c r="AT9" i="1"/>
  <c r="BE65" i="1"/>
  <c r="AT41" i="1"/>
  <c r="BE69" i="1"/>
  <c r="AT30" i="1"/>
  <c r="AT24" i="1"/>
  <c r="BE55" i="1"/>
</calcChain>
</file>

<file path=xl/sharedStrings.xml><?xml version="1.0" encoding="utf-8"?>
<sst xmlns="http://schemas.openxmlformats.org/spreadsheetml/2006/main" count="293" uniqueCount="78">
  <si>
    <t>SEE</t>
  </si>
  <si>
    <t>RETAIL SALES by RATE CLASS</t>
  </si>
  <si>
    <t>RETAIL SALES PER CUSTOMER by SERVICE TYPE</t>
  </si>
  <si>
    <t>NAMED</t>
  </si>
  <si>
    <t>Competitive Generation (CG) energy sales per customer by month</t>
  </si>
  <si>
    <t>Total Energy Sales per Customer by Month (DS + CG)</t>
  </si>
  <si>
    <t>Small Customer Group</t>
  </si>
  <si>
    <t>Medium Customer Group (All G2 and OL)</t>
  </si>
  <si>
    <t>Large Customer Group (G1)</t>
  </si>
  <si>
    <t>RANGES</t>
  </si>
  <si>
    <t>Includes: Domestic</t>
  </si>
  <si>
    <t>Includes: Regular General and Outdoor Lighting</t>
  </si>
  <si>
    <t>Includes: Large General</t>
  </si>
  <si>
    <t>D                   Domestic</t>
  </si>
  <si>
    <t>D-OPWH                             Domestic</t>
  </si>
  <si>
    <t>G2                                Regular General</t>
  </si>
  <si>
    <t>G2-kWh                            Regular General</t>
  </si>
  <si>
    <t>G2-QRWH                              Regular General</t>
  </si>
  <si>
    <t>G2-OPWH                               Regular General</t>
  </si>
  <si>
    <t>G1                        Large General</t>
  </si>
  <si>
    <t>OL                         Outdoor Lighting</t>
  </si>
  <si>
    <t>DS TOTAL</t>
  </si>
  <si>
    <t>CG TOTAL</t>
  </si>
  <si>
    <t>TOTAL</t>
  </si>
  <si>
    <t>Small
DS</t>
  </si>
  <si>
    <t>Small
CG</t>
  </si>
  <si>
    <t>Small
Total</t>
  </si>
  <si>
    <t>Medium
DS</t>
  </si>
  <si>
    <t>Medium
CG</t>
  </si>
  <si>
    <t>Medium
Total</t>
  </si>
  <si>
    <t>Large
DS</t>
  </si>
  <si>
    <t>Large
CG</t>
  </si>
  <si>
    <t>Large
Total</t>
  </si>
  <si>
    <t>Domestic</t>
  </si>
  <si>
    <t>Domestic- Off Peak Water Heat</t>
  </si>
  <si>
    <t>Regular General</t>
  </si>
  <si>
    <t>Regular General- kWh only Meter</t>
  </si>
  <si>
    <t>Regular General- Quick Recovery Water Heat</t>
  </si>
  <si>
    <t>Regular General- Off Peak Water Heat</t>
  </si>
  <si>
    <t>Large General</t>
  </si>
  <si>
    <t>Outdoor Lighting</t>
  </si>
  <si>
    <t>Default Service Total</t>
  </si>
  <si>
    <t>Competitive Generation Total</t>
  </si>
  <si>
    <t>Total Energy Sales</t>
  </si>
  <si>
    <t>Small Default Service</t>
  </si>
  <si>
    <t>Small Competitive Generation</t>
  </si>
  <si>
    <t>Small Total Sales</t>
  </si>
  <si>
    <t>Large Default Service</t>
  </si>
  <si>
    <t>Large Competitive Generation</t>
  </si>
  <si>
    <t>Large Total Sales</t>
  </si>
  <si>
    <t>END</t>
  </si>
  <si>
    <t>RETAIL SALES by SERVICE TYPE</t>
  </si>
  <si>
    <t>Competitive Generation (CG) energy sales by month</t>
  </si>
  <si>
    <t>Total Energy Sales by Month (DS + CG)</t>
  </si>
  <si>
    <t>Small (DOM)</t>
  </si>
  <si>
    <t>Medium</t>
  </si>
  <si>
    <t>Small Customer Group (Non-G1)</t>
  </si>
  <si>
    <t>Includes: Reg General and Outdoor Light</t>
  </si>
  <si>
    <t>Includes: Domestic, Reg General and Outdoor Light</t>
  </si>
  <si>
    <t>Small
DS%</t>
  </si>
  <si>
    <t>Small
CG%</t>
  </si>
  <si>
    <t>Medium
DS%</t>
  </si>
  <si>
    <t>Medium
CG%</t>
  </si>
  <si>
    <t>Large
DS%</t>
  </si>
  <si>
    <t>Large
CG%</t>
  </si>
  <si>
    <t>Company
DS</t>
  </si>
  <si>
    <t>Company
CG</t>
  </si>
  <si>
    <t>Company
DS%</t>
  </si>
  <si>
    <t>Company
CG%</t>
  </si>
  <si>
    <t>Company
Total</t>
  </si>
  <si>
    <t>Medium Default Service</t>
  </si>
  <si>
    <t>Medium Competitive Generation</t>
  </si>
  <si>
    <t>RETAIL CUSTOMERS by RATE CLASS</t>
  </si>
  <si>
    <t>Competitive Generation (CG) energy customers by month</t>
  </si>
  <si>
    <t>Total Energy Customers by Month (DS + CG)</t>
  </si>
  <si>
    <t>Small Customer Group (D, D-OPWH)</t>
  </si>
  <si>
    <t>Small Total Customers</t>
  </si>
  <si>
    <t>Large Total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</si>
</sst>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" fontId="0" fillId="0" borderId="0" xfId="0" applyNumberFormat="1" applyFill="1" applyAlignment="1">
      <alignment horizontal="center"/>
    </xf>
    <xf numFmtId="3" fontId="4" fillId="0" borderId="4" xfId="0" applyNumberFormat="1" applyFont="1" applyFill="1" applyBorder="1"/>
    <xf numFmtId="3" fontId="4" fillId="0" borderId="0" xfId="0" applyNumberFormat="1" applyFont="1" applyFill="1" applyBorder="1"/>
    <xf numFmtId="3" fontId="4" fillId="0" borderId="5" xfId="0" applyNumberFormat="1" applyFont="1" applyFill="1" applyBorder="1"/>
    <xf numFmtId="0" fontId="0" fillId="0" borderId="0" xfId="0" applyFill="1"/>
    <xf numFmtId="0" fontId="0" fillId="0" borderId="0" xfId="0" applyFill="1" applyBorder="1"/>
    <xf numFmtId="17" fontId="0" fillId="0" borderId="6" xfId="0" applyNumberFormat="1" applyFill="1" applyBorder="1" applyAlignment="1">
      <alignment horizontal="center"/>
    </xf>
    <xf numFmtId="3" fontId="4" fillId="0" borderId="6" xfId="0" applyNumberFormat="1" applyFont="1" applyFill="1" applyBorder="1"/>
    <xf numFmtId="0" fontId="0" fillId="0" borderId="5" xfId="0" applyFill="1" applyBorder="1"/>
    <xf numFmtId="0" fontId="0" fillId="0" borderId="4" xfId="0" applyFill="1" applyBorder="1"/>
    <xf numFmtId="3" fontId="4" fillId="0" borderId="4" xfId="0" applyNumberFormat="1" applyFont="1" applyFill="1" applyBorder="1" applyAlignment="1">
      <alignment horizontal="center"/>
    </xf>
    <xf numFmtId="3" fontId="4" fillId="0" borderId="6" xfId="0" applyNumberFormat="1" applyFont="1" applyFill="1" applyBorder="1" applyAlignment="1">
      <alignment horizontal="center"/>
    </xf>
    <xf numFmtId="3" fontId="4" fillId="0" borderId="5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7" xfId="0" applyBorder="1" applyAlignment="1">
      <alignment horizontal="center" vertical="center" wrapText="1"/>
    </xf>
    <xf numFmtId="164" fontId="4" fillId="0" borderId="0" xfId="1" applyNumberFormat="1" applyFont="1" applyFill="1" applyBorder="1"/>
    <xf numFmtId="164" fontId="4" fillId="0" borderId="6" xfId="1" applyNumberFormat="1" applyFont="1" applyFill="1" applyBorder="1"/>
    <xf numFmtId="3" fontId="4" fillId="0" borderId="8" xfId="0" applyNumberFormat="1" applyFont="1" applyFill="1" applyBorder="1"/>
    <xf numFmtId="3" fontId="4" fillId="0" borderId="9" xfId="0" applyNumberFormat="1" applyFont="1" applyFill="1" applyBorder="1"/>
    <xf numFmtId="0" fontId="0" fillId="0" borderId="10" xfId="0" applyBorder="1"/>
    <xf numFmtId="3" fontId="0" fillId="0" borderId="5" xfId="0" applyNumberFormat="1" applyFill="1" applyBorder="1"/>
    <xf numFmtId="164" fontId="4" fillId="0" borderId="9" xfId="1" applyNumberFormat="1" applyFont="1" applyFill="1" applyBorder="1"/>
    <xf numFmtId="164" fontId="4" fillId="0" borderId="10" xfId="1" applyNumberFormat="1" applyFont="1" applyFill="1" applyBorder="1"/>
    <xf numFmtId="3" fontId="4" fillId="0" borderId="11" xfId="0" applyNumberFormat="1" applyFont="1" applyFill="1" applyBorder="1"/>
    <xf numFmtId="3" fontId="0" fillId="0" borderId="0" xfId="0" applyNumberFormat="1"/>
    <xf numFmtId="3" fontId="5" fillId="0" borderId="6" xfId="0" applyNumberFormat="1" applyFont="1" applyFill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164" fontId="4" fillId="0" borderId="6" xfId="1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164" fontId="4" fillId="0" borderId="6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4" fillId="2" borderId="6" xfId="1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5" fillId="0" borderId="6" xfId="1" applyNumberFormat="1" applyFont="1" applyFill="1" applyBorder="1" applyAlignment="1">
      <alignment horizontal="center"/>
    </xf>
    <xf numFmtId="9" fontId="5" fillId="0" borderId="6" xfId="1" applyNumberFormat="1" applyFont="1" applyFill="1" applyBorder="1" applyAlignment="1">
      <alignment horizontal="center"/>
    </xf>
    <xf numFmtId="3" fontId="4" fillId="0" borderId="0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ntzj\Desktop\UES_Retail_Sales_Report%20(5-04-202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ES Monthly Sales"/>
      <sheetName val="UES Monthly Customers"/>
      <sheetName val="UES Monthly Sales per Cust"/>
      <sheetName val="Small Sales Chart"/>
      <sheetName val="Small Custs Chart"/>
      <sheetName val="Medium Sales Chart"/>
      <sheetName val="Medium Custs Chart"/>
      <sheetName val="Large Sales Chart"/>
      <sheetName val="Large Custs Chart"/>
      <sheetName val="Cust Mig Rpt (p1)"/>
      <sheetName val="Cust Mig Rpt (p2)"/>
      <sheetName val="Apr23"/>
      <sheetName val="Mar23"/>
      <sheetName val="Feb23"/>
      <sheetName val="Jan23"/>
      <sheetName val="Dec22"/>
      <sheetName val="Nov22"/>
      <sheetName val="Oct22"/>
      <sheetName val="Sep22"/>
      <sheetName val="Aug22"/>
      <sheetName val="Jul22"/>
      <sheetName val="Jun22"/>
      <sheetName val="May22"/>
      <sheetName val="Apr22"/>
      <sheetName val="Mar22"/>
      <sheetName val="Feb22"/>
      <sheetName val="Jan22"/>
      <sheetName val="Dec21"/>
      <sheetName val="Nov21"/>
      <sheetName val="Oct21"/>
      <sheetName val="Sep21"/>
      <sheetName val="Aug21"/>
      <sheetName val="Jul21"/>
      <sheetName val="Jun21"/>
      <sheetName val="May21"/>
      <sheetName val="Apr21"/>
      <sheetName val="Mar21"/>
      <sheetName val="Feb21"/>
      <sheetName val="Jan21"/>
      <sheetName val="Dec20"/>
      <sheetName val="Nov20"/>
      <sheetName val="Oct20"/>
      <sheetName val="Sep20"/>
      <sheetName val="Aug20"/>
      <sheetName val="Jul20"/>
      <sheetName val="Jun20"/>
      <sheetName val="May20"/>
      <sheetName val="Apr20"/>
      <sheetName val="Mar20"/>
      <sheetName val="Feb20"/>
      <sheetName val="Jan20"/>
      <sheetName val="Dec19"/>
      <sheetName val="Nov19"/>
      <sheetName val="Oct19"/>
      <sheetName val="Sep19"/>
      <sheetName val="Aug19"/>
      <sheetName val="Jul19"/>
      <sheetName val="Jun19"/>
      <sheetName val="May19"/>
      <sheetName val="Apr19"/>
      <sheetName val="Mar19"/>
      <sheetName val="Feb19"/>
      <sheetName val="Jan19"/>
      <sheetName val="Dec18"/>
      <sheetName val="Nov18"/>
      <sheetName val="Oct18"/>
      <sheetName val="Sep18"/>
      <sheetName val="Aug18"/>
      <sheetName val="Jul18"/>
      <sheetName val="Jun18"/>
      <sheetName val="May18"/>
      <sheetName val="Apr18"/>
      <sheetName val="Mar18"/>
      <sheetName val="Feb18"/>
      <sheetName val="Jan18"/>
      <sheetName val="Dec17"/>
      <sheetName val="Nov17"/>
      <sheetName val="Oct17"/>
      <sheetName val="Sep17"/>
      <sheetName val="Aug17"/>
      <sheetName val="Jul17"/>
      <sheetName val="Jun17"/>
      <sheetName val="May17"/>
      <sheetName val="Apr17"/>
      <sheetName val="Mar17"/>
      <sheetName val="Feb17"/>
      <sheetName val="Jan17"/>
      <sheetName val="Dec16"/>
      <sheetName val="Nov16"/>
      <sheetName val="Oct16"/>
      <sheetName val="Sep16"/>
      <sheetName val="Aug16"/>
      <sheetName val="Jul16"/>
      <sheetName val="Jun16"/>
      <sheetName val="May16"/>
      <sheetName val="Apr16"/>
      <sheetName val="Mar16"/>
      <sheetName val="Feb16"/>
      <sheetName val="Jan16"/>
      <sheetName val="Dec15"/>
      <sheetName val="Nov15"/>
      <sheetName val="Oct15"/>
      <sheetName val="Sep15"/>
      <sheetName val="Aug15"/>
      <sheetName val="Jul15"/>
      <sheetName val="Jun15"/>
      <sheetName val="May15"/>
      <sheetName val="Apr15"/>
      <sheetName val="Mar15"/>
      <sheetName val="Feb15"/>
      <sheetName val="Jan15"/>
      <sheetName val="Dec14"/>
      <sheetName val="Nov14"/>
      <sheetName val="Oct14"/>
      <sheetName val="Sep14"/>
      <sheetName val="Aug14"/>
      <sheetName val="Jul14"/>
      <sheetName val="Jun14"/>
      <sheetName val="May14"/>
      <sheetName val="Apr14"/>
      <sheetName val="Mar14"/>
      <sheetName val="Feb14"/>
      <sheetName val="Jan14"/>
      <sheetName val="Dec13"/>
      <sheetName val="Nov13"/>
      <sheetName val="Oct13"/>
      <sheetName val="Sep13"/>
      <sheetName val="Aug13"/>
      <sheetName val="Jul13"/>
      <sheetName val="Jun13"/>
      <sheetName val="May13"/>
      <sheetName val="Apr13"/>
      <sheetName val="Mar13"/>
      <sheetName val="Feb13"/>
      <sheetName val="Jan13"/>
      <sheetName val="Dec12"/>
      <sheetName val="Nov12"/>
      <sheetName val="Oct12"/>
      <sheetName val="Sep12"/>
      <sheetName val="Aug12"/>
      <sheetName val="Jul12"/>
      <sheetName val="Jun12"/>
      <sheetName val="May12"/>
      <sheetName val="Apr12"/>
      <sheetName val="Mar12"/>
      <sheetName val="Feb12"/>
      <sheetName val="Jan12"/>
      <sheetName val="DEC11"/>
      <sheetName val="NOV11"/>
      <sheetName val="OCT11"/>
      <sheetName val="SEP11"/>
      <sheetName val="AUG11"/>
      <sheetName val="JUL11"/>
      <sheetName val="JUN11"/>
      <sheetName val="MAY11"/>
      <sheetName val="APR11"/>
      <sheetName val="MAR11"/>
      <sheetName val="FEB11"/>
      <sheetName val="JAN11"/>
      <sheetName val="DEC10"/>
      <sheetName val="NOV10"/>
      <sheetName val="OCT10"/>
      <sheetName val="SEP10"/>
      <sheetName val="AUG10"/>
      <sheetName val="JUL10"/>
      <sheetName val="JUN10"/>
      <sheetName val="MAY10"/>
      <sheetName val="APR10"/>
      <sheetName val="MAR10"/>
      <sheetName val="FEB10"/>
      <sheetName val="JAN10"/>
      <sheetName val="DEC09"/>
      <sheetName val="NOV09"/>
      <sheetName val="OCT09"/>
      <sheetName val="SEP09"/>
      <sheetName val="AUG09"/>
      <sheetName val="JUL09"/>
      <sheetName val="JUN09"/>
      <sheetName val="MAY09"/>
      <sheetName val="APR09"/>
      <sheetName val="MAR09"/>
      <sheetName val="FEB09"/>
      <sheetName val="JAN09"/>
    </sheetNames>
    <sheetDataSet>
      <sheetData sheetId="0">
        <row r="7">
          <cell r="L7">
            <v>48807825</v>
          </cell>
          <cell r="M7">
            <v>0</v>
          </cell>
          <cell r="N7">
            <v>16976552</v>
          </cell>
          <cell r="O7">
            <v>47149</v>
          </cell>
          <cell r="P7">
            <v>512386</v>
          </cell>
          <cell r="Q7">
            <v>0</v>
          </cell>
          <cell r="R7">
            <v>3525981</v>
          </cell>
          <cell r="S7">
            <v>374245</v>
          </cell>
          <cell r="T7">
            <v>70244138</v>
          </cell>
          <cell r="V7">
            <v>6833304</v>
          </cell>
          <cell r="W7">
            <v>0</v>
          </cell>
          <cell r="X7">
            <v>11890158</v>
          </cell>
          <cell r="Y7">
            <v>10129</v>
          </cell>
          <cell r="Z7">
            <v>413304</v>
          </cell>
          <cell r="AA7">
            <v>0</v>
          </cell>
          <cell r="AB7">
            <v>25537642</v>
          </cell>
          <cell r="AC7">
            <v>300056</v>
          </cell>
          <cell r="AD7">
            <v>44984593</v>
          </cell>
          <cell r="AF7">
            <v>55641129</v>
          </cell>
          <cell r="AG7">
            <v>0</v>
          </cell>
          <cell r="AH7">
            <v>28866710</v>
          </cell>
          <cell r="AI7">
            <v>57278</v>
          </cell>
          <cell r="AJ7">
            <v>925690</v>
          </cell>
          <cell r="AK7">
            <v>0</v>
          </cell>
          <cell r="AL7">
            <v>29063623</v>
          </cell>
          <cell r="AM7">
            <v>674301</v>
          </cell>
          <cell r="AN7">
            <v>115228731</v>
          </cell>
          <cell r="AP7">
            <v>48807825</v>
          </cell>
          <cell r="AQ7">
            <v>6833304</v>
          </cell>
          <cell r="AT7">
            <v>55641129</v>
          </cell>
          <cell r="AV7">
            <v>17910332</v>
          </cell>
          <cell r="AW7">
            <v>12613647</v>
          </cell>
          <cell r="AZ7">
            <v>30523979</v>
          </cell>
          <cell r="BG7">
            <v>3525981</v>
          </cell>
          <cell r="BH7">
            <v>25537642</v>
          </cell>
          <cell r="BK7">
            <v>29063623</v>
          </cell>
        </row>
        <row r="8">
          <cell r="L8">
            <v>38456520</v>
          </cell>
          <cell r="M8">
            <v>0</v>
          </cell>
          <cell r="N8">
            <v>13815955</v>
          </cell>
          <cell r="O8">
            <v>41306</v>
          </cell>
          <cell r="P8">
            <v>374296</v>
          </cell>
          <cell r="Q8">
            <v>0</v>
          </cell>
          <cell r="R8">
            <v>3395595</v>
          </cell>
          <cell r="S8">
            <v>354433</v>
          </cell>
          <cell r="T8">
            <v>56438105</v>
          </cell>
          <cell r="V8">
            <v>5382180</v>
          </cell>
          <cell r="W8">
            <v>0</v>
          </cell>
          <cell r="X8">
            <v>11641702</v>
          </cell>
          <cell r="Y8">
            <v>9122</v>
          </cell>
          <cell r="Z8">
            <v>362040</v>
          </cell>
          <cell r="AA8">
            <v>0</v>
          </cell>
          <cell r="AB8">
            <v>24420962</v>
          </cell>
          <cell r="AC8">
            <v>319387</v>
          </cell>
          <cell r="AD8">
            <v>42135393</v>
          </cell>
          <cell r="AF8">
            <v>43838700</v>
          </cell>
          <cell r="AG8">
            <v>0</v>
          </cell>
          <cell r="AH8">
            <v>25457657</v>
          </cell>
          <cell r="AI8">
            <v>50428</v>
          </cell>
          <cell r="AJ8">
            <v>736336</v>
          </cell>
          <cell r="AK8">
            <v>0</v>
          </cell>
          <cell r="AL8">
            <v>27816557</v>
          </cell>
          <cell r="AM8">
            <v>673820</v>
          </cell>
          <cell r="AN8">
            <v>98573498</v>
          </cell>
          <cell r="AP8">
            <v>38456520</v>
          </cell>
          <cell r="AQ8">
            <v>5382180</v>
          </cell>
          <cell r="AT8">
            <v>43838700</v>
          </cell>
          <cell r="AV8">
            <v>14585990</v>
          </cell>
          <cell r="AW8">
            <v>12332251</v>
          </cell>
          <cell r="AZ8">
            <v>26918241</v>
          </cell>
          <cell r="BG8">
            <v>3395595</v>
          </cell>
          <cell r="BH8">
            <v>24420962</v>
          </cell>
          <cell r="BK8">
            <v>27816557</v>
          </cell>
        </row>
        <row r="9">
          <cell r="L9">
            <v>35032736</v>
          </cell>
          <cell r="M9">
            <v>0</v>
          </cell>
          <cell r="N9">
            <v>13897883</v>
          </cell>
          <cell r="O9">
            <v>36567</v>
          </cell>
          <cell r="P9">
            <v>274567</v>
          </cell>
          <cell r="Q9">
            <v>0</v>
          </cell>
          <cell r="R9">
            <v>2783971</v>
          </cell>
          <cell r="S9">
            <v>363810</v>
          </cell>
          <cell r="T9">
            <v>52389534</v>
          </cell>
          <cell r="V9">
            <v>4844101</v>
          </cell>
          <cell r="W9">
            <v>0</v>
          </cell>
          <cell r="X9">
            <v>11017136</v>
          </cell>
          <cell r="Y9">
            <v>8143</v>
          </cell>
          <cell r="Z9">
            <v>277388</v>
          </cell>
          <cell r="AA9">
            <v>0</v>
          </cell>
          <cell r="AB9">
            <v>24880090</v>
          </cell>
          <cell r="AC9">
            <v>306470</v>
          </cell>
          <cell r="AD9">
            <v>41333328</v>
          </cell>
          <cell r="AF9">
            <v>39876837</v>
          </cell>
          <cell r="AG9">
            <v>0</v>
          </cell>
          <cell r="AH9">
            <v>24915019</v>
          </cell>
          <cell r="AI9">
            <v>44710</v>
          </cell>
          <cell r="AJ9">
            <v>551955</v>
          </cell>
          <cell r="AK9">
            <v>0</v>
          </cell>
          <cell r="AL9">
            <v>27664061</v>
          </cell>
          <cell r="AM9">
            <v>670280</v>
          </cell>
          <cell r="AN9">
            <v>93722862</v>
          </cell>
          <cell r="AP9">
            <v>35032736</v>
          </cell>
          <cell r="AQ9">
            <v>4844101</v>
          </cell>
          <cell r="AT9">
            <v>39876837</v>
          </cell>
          <cell r="AV9">
            <v>14572827</v>
          </cell>
          <cell r="AW9">
            <v>11609137</v>
          </cell>
          <cell r="AZ9">
            <v>26181964</v>
          </cell>
          <cell r="BG9">
            <v>2783971</v>
          </cell>
          <cell r="BH9">
            <v>24880090</v>
          </cell>
          <cell r="BK9">
            <v>27664061</v>
          </cell>
        </row>
        <row r="10">
          <cell r="L10">
            <v>32284201</v>
          </cell>
          <cell r="M10">
            <v>0</v>
          </cell>
          <cell r="N10">
            <v>13119244</v>
          </cell>
          <cell r="O10">
            <v>32570</v>
          </cell>
          <cell r="P10">
            <v>245850</v>
          </cell>
          <cell r="Q10">
            <v>0</v>
          </cell>
          <cell r="R10">
            <v>2731542</v>
          </cell>
          <cell r="S10">
            <v>365423</v>
          </cell>
          <cell r="T10">
            <v>48778830</v>
          </cell>
          <cell r="V10">
            <v>4595610</v>
          </cell>
          <cell r="W10">
            <v>0</v>
          </cell>
          <cell r="X10">
            <v>10298722</v>
          </cell>
          <cell r="Y10">
            <v>7725</v>
          </cell>
          <cell r="Z10">
            <v>252919</v>
          </cell>
          <cell r="AA10">
            <v>0</v>
          </cell>
          <cell r="AB10">
            <v>21105904</v>
          </cell>
          <cell r="AC10">
            <v>305109</v>
          </cell>
          <cell r="AD10">
            <v>36565989</v>
          </cell>
          <cell r="AF10">
            <v>36879811</v>
          </cell>
          <cell r="AG10">
            <v>0</v>
          </cell>
          <cell r="AH10">
            <v>23417966</v>
          </cell>
          <cell r="AI10">
            <v>40295</v>
          </cell>
          <cell r="AJ10">
            <v>498769</v>
          </cell>
          <cell r="AK10">
            <v>0</v>
          </cell>
          <cell r="AL10">
            <v>23837446</v>
          </cell>
          <cell r="AM10">
            <v>670532</v>
          </cell>
          <cell r="AN10">
            <v>85344819</v>
          </cell>
          <cell r="AP10">
            <v>32284201</v>
          </cell>
          <cell r="AQ10">
            <v>4595610</v>
          </cell>
          <cell r="AT10">
            <v>36879811</v>
          </cell>
          <cell r="AV10">
            <v>13763087</v>
          </cell>
          <cell r="AW10">
            <v>10864475</v>
          </cell>
          <cell r="AZ10">
            <v>24627562</v>
          </cell>
          <cell r="BG10">
            <v>2731542</v>
          </cell>
          <cell r="BH10">
            <v>21105904</v>
          </cell>
          <cell r="BK10">
            <v>23837446</v>
          </cell>
        </row>
        <row r="11">
          <cell r="L11">
            <v>29208802</v>
          </cell>
          <cell r="M11">
            <v>0</v>
          </cell>
          <cell r="N11">
            <v>13012990</v>
          </cell>
          <cell r="O11">
            <v>29623</v>
          </cell>
          <cell r="P11">
            <v>167053</v>
          </cell>
          <cell r="Q11">
            <v>0</v>
          </cell>
          <cell r="R11">
            <v>5976741</v>
          </cell>
          <cell r="S11">
            <v>370420</v>
          </cell>
          <cell r="T11">
            <v>48765629</v>
          </cell>
          <cell r="V11">
            <v>4095416</v>
          </cell>
          <cell r="W11">
            <v>0</v>
          </cell>
          <cell r="X11">
            <v>10826181</v>
          </cell>
          <cell r="Y11">
            <v>7747</v>
          </cell>
          <cell r="Z11">
            <v>155666</v>
          </cell>
          <cell r="AA11">
            <v>0</v>
          </cell>
          <cell r="AB11">
            <v>22942541</v>
          </cell>
          <cell r="AC11">
            <v>303898</v>
          </cell>
          <cell r="AD11">
            <v>38331449</v>
          </cell>
          <cell r="AF11">
            <v>33304218</v>
          </cell>
          <cell r="AG11">
            <v>0</v>
          </cell>
          <cell r="AH11">
            <v>23839171</v>
          </cell>
          <cell r="AI11">
            <v>37370</v>
          </cell>
          <cell r="AJ11">
            <v>322719</v>
          </cell>
          <cell r="AK11">
            <v>0</v>
          </cell>
          <cell r="AL11">
            <v>28919282</v>
          </cell>
          <cell r="AM11">
            <v>674318</v>
          </cell>
          <cell r="AN11">
            <v>87097078</v>
          </cell>
          <cell r="AP11">
            <v>29208802</v>
          </cell>
          <cell r="AQ11">
            <v>4095416</v>
          </cell>
          <cell r="AT11">
            <v>33304218</v>
          </cell>
          <cell r="AV11">
            <v>13580086</v>
          </cell>
          <cell r="AW11">
            <v>11293492</v>
          </cell>
          <cell r="AZ11">
            <v>24873578</v>
          </cell>
          <cell r="BG11">
            <v>5976741</v>
          </cell>
          <cell r="BH11">
            <v>22942541</v>
          </cell>
          <cell r="BK11">
            <v>28919282</v>
          </cell>
        </row>
        <row r="12">
          <cell r="L12">
            <v>32917482</v>
          </cell>
          <cell r="M12">
            <v>0</v>
          </cell>
          <cell r="N12">
            <v>14321132</v>
          </cell>
          <cell r="O12">
            <v>29348</v>
          </cell>
          <cell r="P12">
            <v>131747</v>
          </cell>
          <cell r="Q12">
            <v>0</v>
          </cell>
          <cell r="R12">
            <v>5684494</v>
          </cell>
          <cell r="S12">
            <v>372173</v>
          </cell>
          <cell r="T12">
            <v>53456376</v>
          </cell>
          <cell r="V12">
            <v>4541851</v>
          </cell>
          <cell r="W12">
            <v>0</v>
          </cell>
          <cell r="X12">
            <v>12302134</v>
          </cell>
          <cell r="Y12">
            <v>7969</v>
          </cell>
          <cell r="Z12">
            <v>103018</v>
          </cell>
          <cell r="AA12">
            <v>0</v>
          </cell>
          <cell r="AB12">
            <v>25653498</v>
          </cell>
          <cell r="AC12">
            <v>302870</v>
          </cell>
          <cell r="AD12">
            <v>42911340</v>
          </cell>
          <cell r="AF12">
            <v>37459333</v>
          </cell>
          <cell r="AG12">
            <v>0</v>
          </cell>
          <cell r="AH12">
            <v>26623266</v>
          </cell>
          <cell r="AI12">
            <v>37317</v>
          </cell>
          <cell r="AJ12">
            <v>234765</v>
          </cell>
          <cell r="AK12">
            <v>0</v>
          </cell>
          <cell r="AL12">
            <v>31337992</v>
          </cell>
          <cell r="AM12">
            <v>675043</v>
          </cell>
          <cell r="AN12">
            <v>96367716</v>
          </cell>
          <cell r="AP12">
            <v>32917482</v>
          </cell>
          <cell r="AQ12">
            <v>4541851</v>
          </cell>
          <cell r="AT12">
            <v>37459333</v>
          </cell>
          <cell r="AV12">
            <v>14854400</v>
          </cell>
          <cell r="AW12">
            <v>12715991</v>
          </cell>
          <cell r="AZ12">
            <v>27570391</v>
          </cell>
          <cell r="BG12">
            <v>5684494</v>
          </cell>
          <cell r="BH12">
            <v>25653498</v>
          </cell>
          <cell r="BK12">
            <v>31337992</v>
          </cell>
        </row>
        <row r="13">
          <cell r="L13">
            <v>41032931</v>
          </cell>
          <cell r="M13">
            <v>0</v>
          </cell>
          <cell r="N13">
            <v>15692365</v>
          </cell>
          <cell r="O13">
            <v>29294</v>
          </cell>
          <cell r="P13">
            <v>177600</v>
          </cell>
          <cell r="Q13">
            <v>0</v>
          </cell>
          <cell r="R13">
            <v>3886851</v>
          </cell>
          <cell r="S13">
            <v>374786</v>
          </cell>
          <cell r="T13">
            <v>61193827</v>
          </cell>
          <cell r="V13">
            <v>5453360</v>
          </cell>
          <cell r="W13">
            <v>0</v>
          </cell>
          <cell r="X13">
            <v>12716920</v>
          </cell>
          <cell r="Y13">
            <v>8817</v>
          </cell>
          <cell r="Z13">
            <v>126396</v>
          </cell>
          <cell r="AA13">
            <v>0</v>
          </cell>
          <cell r="AB13">
            <v>27411605</v>
          </cell>
          <cell r="AC13">
            <v>302125</v>
          </cell>
          <cell r="AD13">
            <v>46019223</v>
          </cell>
          <cell r="AF13">
            <v>46486291</v>
          </cell>
          <cell r="AG13">
            <v>0</v>
          </cell>
          <cell r="AH13">
            <v>28409285</v>
          </cell>
          <cell r="AI13">
            <v>38111</v>
          </cell>
          <cell r="AJ13">
            <v>303996</v>
          </cell>
          <cell r="AK13">
            <v>0</v>
          </cell>
          <cell r="AL13">
            <v>31298456</v>
          </cell>
          <cell r="AM13">
            <v>676911</v>
          </cell>
          <cell r="AN13">
            <v>107213050</v>
          </cell>
          <cell r="AP13">
            <v>41032931</v>
          </cell>
          <cell r="AQ13">
            <v>5453360</v>
          </cell>
          <cell r="AT13">
            <v>46486291</v>
          </cell>
          <cell r="AV13">
            <v>16274045</v>
          </cell>
          <cell r="AW13">
            <v>13154258</v>
          </cell>
          <cell r="AZ13">
            <v>29428303</v>
          </cell>
          <cell r="BG13">
            <v>3886851</v>
          </cell>
          <cell r="BH13">
            <v>27411605</v>
          </cell>
          <cell r="BK13">
            <v>31298456</v>
          </cell>
        </row>
        <row r="14">
          <cell r="L14">
            <v>47925531</v>
          </cell>
          <cell r="M14">
            <v>0</v>
          </cell>
          <cell r="N14">
            <v>17361969</v>
          </cell>
          <cell r="O14">
            <v>31842</v>
          </cell>
          <cell r="P14">
            <v>210037</v>
          </cell>
          <cell r="Q14">
            <v>0</v>
          </cell>
          <cell r="R14">
            <v>4058548</v>
          </cell>
          <cell r="S14">
            <v>371260</v>
          </cell>
          <cell r="T14">
            <v>69959187</v>
          </cell>
          <cell r="V14">
            <v>6179566</v>
          </cell>
          <cell r="W14">
            <v>0</v>
          </cell>
          <cell r="X14">
            <v>14221210</v>
          </cell>
          <cell r="Y14">
            <v>9355</v>
          </cell>
          <cell r="Z14">
            <v>145018</v>
          </cell>
          <cell r="AA14">
            <v>0</v>
          </cell>
          <cell r="AB14">
            <v>29795642</v>
          </cell>
          <cell r="AC14">
            <v>298156</v>
          </cell>
          <cell r="AD14">
            <v>50648947</v>
          </cell>
          <cell r="AF14">
            <v>54105097</v>
          </cell>
          <cell r="AG14">
            <v>0</v>
          </cell>
          <cell r="AH14">
            <v>31583179</v>
          </cell>
          <cell r="AI14">
            <v>41197</v>
          </cell>
          <cell r="AJ14">
            <v>355055</v>
          </cell>
          <cell r="AK14">
            <v>0</v>
          </cell>
          <cell r="AL14">
            <v>33854190</v>
          </cell>
          <cell r="AM14">
            <v>669416</v>
          </cell>
          <cell r="AN14">
            <v>120608134</v>
          </cell>
          <cell r="AP14">
            <v>47925531</v>
          </cell>
          <cell r="AQ14">
            <v>6179566</v>
          </cell>
          <cell r="AT14">
            <v>54105097</v>
          </cell>
          <cell r="AV14">
            <v>17975108</v>
          </cell>
          <cell r="AW14">
            <v>14673739</v>
          </cell>
          <cell r="AZ14">
            <v>32648847</v>
          </cell>
          <cell r="BG14">
            <v>4058548</v>
          </cell>
          <cell r="BH14">
            <v>29795642</v>
          </cell>
          <cell r="BK14">
            <v>33854190</v>
          </cell>
        </row>
        <row r="15">
          <cell r="L15">
            <v>41118973</v>
          </cell>
          <cell r="M15">
            <v>0</v>
          </cell>
          <cell r="N15">
            <v>15675512</v>
          </cell>
          <cell r="O15">
            <v>29408</v>
          </cell>
          <cell r="P15">
            <v>172476</v>
          </cell>
          <cell r="Q15">
            <v>0</v>
          </cell>
          <cell r="R15">
            <v>3515701</v>
          </cell>
          <cell r="S15">
            <v>369960</v>
          </cell>
          <cell r="T15">
            <v>60882030</v>
          </cell>
          <cell r="V15">
            <v>5185395</v>
          </cell>
          <cell r="W15">
            <v>0</v>
          </cell>
          <cell r="X15">
            <v>12713705</v>
          </cell>
          <cell r="Y15">
            <v>7542</v>
          </cell>
          <cell r="Z15">
            <v>137198</v>
          </cell>
          <cell r="AA15">
            <v>0</v>
          </cell>
          <cell r="AB15">
            <v>27580167</v>
          </cell>
          <cell r="AC15">
            <v>299052</v>
          </cell>
          <cell r="AD15">
            <v>45923059</v>
          </cell>
          <cell r="AF15">
            <v>46304368</v>
          </cell>
          <cell r="AG15">
            <v>0</v>
          </cell>
          <cell r="AH15">
            <v>28389217</v>
          </cell>
          <cell r="AI15">
            <v>36950</v>
          </cell>
          <cell r="AJ15">
            <v>309674</v>
          </cell>
          <cell r="AK15">
            <v>0</v>
          </cell>
          <cell r="AL15">
            <v>31095868</v>
          </cell>
          <cell r="AM15">
            <v>669012</v>
          </cell>
          <cell r="AN15">
            <v>106805089</v>
          </cell>
          <cell r="AP15">
            <v>41118973</v>
          </cell>
          <cell r="AQ15">
            <v>5185395</v>
          </cell>
          <cell r="AT15">
            <v>46304368</v>
          </cell>
          <cell r="AV15">
            <v>16247356</v>
          </cell>
          <cell r="AW15">
            <v>13157497</v>
          </cell>
          <cell r="AZ15">
            <v>29404853</v>
          </cell>
          <cell r="BG15">
            <v>3515701</v>
          </cell>
          <cell r="BH15">
            <v>27580167</v>
          </cell>
          <cell r="BK15">
            <v>31095868</v>
          </cell>
        </row>
        <row r="16">
          <cell r="L16">
            <v>31079971</v>
          </cell>
          <cell r="M16">
            <v>0</v>
          </cell>
          <cell r="N16">
            <v>13309110</v>
          </cell>
          <cell r="O16">
            <v>29333</v>
          </cell>
          <cell r="P16">
            <v>112313</v>
          </cell>
          <cell r="Q16">
            <v>0</v>
          </cell>
          <cell r="R16">
            <v>3338482</v>
          </cell>
          <cell r="S16">
            <v>369845</v>
          </cell>
          <cell r="T16">
            <v>48239054</v>
          </cell>
          <cell r="V16">
            <v>4007879</v>
          </cell>
          <cell r="W16">
            <v>0</v>
          </cell>
          <cell r="X16">
            <v>11097352</v>
          </cell>
          <cell r="Y16">
            <v>6555</v>
          </cell>
          <cell r="Z16">
            <v>106614</v>
          </cell>
          <cell r="AA16">
            <v>0</v>
          </cell>
          <cell r="AB16">
            <v>25741820</v>
          </cell>
          <cell r="AC16">
            <v>298709</v>
          </cell>
          <cell r="AD16">
            <v>41258929</v>
          </cell>
          <cell r="AF16">
            <v>35087850</v>
          </cell>
          <cell r="AG16">
            <v>0</v>
          </cell>
          <cell r="AH16">
            <v>24406462</v>
          </cell>
          <cell r="AI16">
            <v>35888</v>
          </cell>
          <cell r="AJ16">
            <v>218927</v>
          </cell>
          <cell r="AK16">
            <v>0</v>
          </cell>
          <cell r="AL16">
            <v>29080302</v>
          </cell>
          <cell r="AM16">
            <v>668554</v>
          </cell>
          <cell r="AN16">
            <v>89497983</v>
          </cell>
          <cell r="AP16">
            <v>31079971</v>
          </cell>
          <cell r="AQ16">
            <v>4007879</v>
          </cell>
          <cell r="AT16">
            <v>35087850</v>
          </cell>
          <cell r="AV16">
            <v>13820601</v>
          </cell>
          <cell r="AW16">
            <v>11509230</v>
          </cell>
          <cell r="AZ16">
            <v>25329831</v>
          </cell>
          <cell r="BG16">
            <v>3338482</v>
          </cell>
          <cell r="BH16">
            <v>25741820</v>
          </cell>
          <cell r="BK16">
            <v>29080302</v>
          </cell>
        </row>
        <row r="17">
          <cell r="L17">
            <v>32182968</v>
          </cell>
          <cell r="M17">
            <v>0</v>
          </cell>
          <cell r="N17">
            <v>12758794</v>
          </cell>
          <cell r="O17">
            <v>34266</v>
          </cell>
          <cell r="P17">
            <v>170530</v>
          </cell>
          <cell r="Q17">
            <v>0</v>
          </cell>
          <cell r="R17">
            <v>2943944</v>
          </cell>
          <cell r="S17">
            <v>367851</v>
          </cell>
          <cell r="T17">
            <v>48458353</v>
          </cell>
          <cell r="V17">
            <v>4147344</v>
          </cell>
          <cell r="W17">
            <v>0</v>
          </cell>
          <cell r="X17">
            <v>10027593</v>
          </cell>
          <cell r="Y17">
            <v>6512</v>
          </cell>
          <cell r="Z17">
            <v>148795</v>
          </cell>
          <cell r="AA17">
            <v>0</v>
          </cell>
          <cell r="AB17">
            <v>22801718</v>
          </cell>
          <cell r="AC17">
            <v>301567</v>
          </cell>
          <cell r="AD17">
            <v>37433529</v>
          </cell>
          <cell r="AF17">
            <v>36330312</v>
          </cell>
          <cell r="AG17">
            <v>0</v>
          </cell>
          <cell r="AH17">
            <v>22786387</v>
          </cell>
          <cell r="AI17">
            <v>40778</v>
          </cell>
          <cell r="AJ17">
            <v>319325</v>
          </cell>
          <cell r="AK17">
            <v>0</v>
          </cell>
          <cell r="AL17">
            <v>25745662</v>
          </cell>
          <cell r="AM17">
            <v>669418</v>
          </cell>
          <cell r="AN17">
            <v>85891882</v>
          </cell>
          <cell r="AP17">
            <v>32182968</v>
          </cell>
          <cell r="AQ17">
            <v>4147344</v>
          </cell>
          <cell r="AT17">
            <v>36330312</v>
          </cell>
          <cell r="AV17">
            <v>13331441</v>
          </cell>
          <cell r="AW17">
            <v>10484467</v>
          </cell>
          <cell r="AZ17">
            <v>23815908</v>
          </cell>
          <cell r="BG17">
            <v>2943944</v>
          </cell>
          <cell r="BH17">
            <v>22801718</v>
          </cell>
          <cell r="BK17">
            <v>25745662</v>
          </cell>
        </row>
        <row r="18">
          <cell r="L18">
            <v>40169268</v>
          </cell>
          <cell r="M18">
            <v>0</v>
          </cell>
          <cell r="N18">
            <v>15579015</v>
          </cell>
          <cell r="O18">
            <v>43718</v>
          </cell>
          <cell r="P18">
            <v>304319</v>
          </cell>
          <cell r="Q18">
            <v>0</v>
          </cell>
          <cell r="R18">
            <v>3074918</v>
          </cell>
          <cell r="S18">
            <v>371008</v>
          </cell>
          <cell r="T18">
            <v>59542246</v>
          </cell>
          <cell r="V18">
            <v>5124133</v>
          </cell>
          <cell r="W18">
            <v>0</v>
          </cell>
          <cell r="X18">
            <v>10920528</v>
          </cell>
          <cell r="Y18">
            <v>8575</v>
          </cell>
          <cell r="Z18">
            <v>317758</v>
          </cell>
          <cell r="AA18">
            <v>0</v>
          </cell>
          <cell r="AB18">
            <v>23769363</v>
          </cell>
          <cell r="AC18">
            <v>294037</v>
          </cell>
          <cell r="AD18">
            <v>40434394</v>
          </cell>
          <cell r="AF18">
            <v>45293401</v>
          </cell>
          <cell r="AG18">
            <v>0</v>
          </cell>
          <cell r="AH18">
            <v>26499543</v>
          </cell>
          <cell r="AI18">
            <v>52293</v>
          </cell>
          <cell r="AJ18">
            <v>622077</v>
          </cell>
          <cell r="AK18">
            <v>0</v>
          </cell>
          <cell r="AL18">
            <v>26844281</v>
          </cell>
          <cell r="AM18">
            <v>665045</v>
          </cell>
          <cell r="AN18">
            <v>99976640</v>
          </cell>
          <cell r="AP18">
            <v>40169268</v>
          </cell>
          <cell r="AQ18">
            <v>5124133</v>
          </cell>
          <cell r="AT18">
            <v>45293401</v>
          </cell>
          <cell r="AV18">
            <v>16298060</v>
          </cell>
          <cell r="AW18">
            <v>11540898</v>
          </cell>
          <cell r="AZ18">
            <v>27838958</v>
          </cell>
          <cell r="BG18">
            <v>3074918</v>
          </cell>
          <cell r="BH18">
            <v>23769363</v>
          </cell>
          <cell r="BK18">
            <v>26844281</v>
          </cell>
        </row>
        <row r="19">
          <cell r="L19">
            <v>43145496</v>
          </cell>
          <cell r="M19">
            <v>0</v>
          </cell>
          <cell r="N19">
            <v>15189343</v>
          </cell>
          <cell r="O19">
            <v>46139</v>
          </cell>
          <cell r="P19">
            <v>327838</v>
          </cell>
          <cell r="Q19">
            <v>0</v>
          </cell>
          <cell r="R19">
            <v>3260630</v>
          </cell>
          <cell r="S19">
            <v>370384</v>
          </cell>
          <cell r="T19">
            <v>62339830</v>
          </cell>
          <cell r="V19">
            <v>5427643</v>
          </cell>
          <cell r="W19">
            <v>0</v>
          </cell>
          <cell r="X19">
            <v>10952210</v>
          </cell>
          <cell r="Y19">
            <v>9174</v>
          </cell>
          <cell r="Z19">
            <v>276571</v>
          </cell>
          <cell r="AA19">
            <v>0</v>
          </cell>
          <cell r="AB19">
            <v>23718679</v>
          </cell>
          <cell r="AC19">
            <v>295214</v>
          </cell>
          <cell r="AD19">
            <v>40679491</v>
          </cell>
          <cell r="AF19">
            <v>48573139</v>
          </cell>
          <cell r="AG19">
            <v>0</v>
          </cell>
          <cell r="AH19">
            <v>26141553</v>
          </cell>
          <cell r="AI19">
            <v>55313</v>
          </cell>
          <cell r="AJ19">
            <v>604409</v>
          </cell>
          <cell r="AK19">
            <v>0</v>
          </cell>
          <cell r="AL19">
            <v>26979309</v>
          </cell>
          <cell r="AM19">
            <v>665598</v>
          </cell>
          <cell r="AN19">
            <v>103019321</v>
          </cell>
          <cell r="AP19">
            <v>43145496</v>
          </cell>
          <cell r="AQ19">
            <v>5427643</v>
          </cell>
          <cell r="AT19">
            <v>48573139</v>
          </cell>
          <cell r="AV19">
            <v>15933704</v>
          </cell>
          <cell r="AW19">
            <v>11533169</v>
          </cell>
          <cell r="AZ19">
            <v>27466873</v>
          </cell>
          <cell r="BG19">
            <v>3260630</v>
          </cell>
          <cell r="BH19">
            <v>23718679</v>
          </cell>
          <cell r="BK19">
            <v>26979309</v>
          </cell>
        </row>
        <row r="20">
          <cell r="L20">
            <v>39637517</v>
          </cell>
          <cell r="M20">
            <v>0</v>
          </cell>
          <cell r="N20">
            <v>15219110</v>
          </cell>
          <cell r="O20">
            <v>44166</v>
          </cell>
          <cell r="P20">
            <v>351028</v>
          </cell>
          <cell r="Q20">
            <v>0</v>
          </cell>
          <cell r="R20">
            <v>3230036</v>
          </cell>
          <cell r="S20">
            <v>372039</v>
          </cell>
          <cell r="T20">
            <v>58853896</v>
          </cell>
          <cell r="V20">
            <v>4922020</v>
          </cell>
          <cell r="W20">
            <v>0</v>
          </cell>
          <cell r="X20">
            <v>10579059</v>
          </cell>
          <cell r="Y20">
            <v>8071</v>
          </cell>
          <cell r="Z20">
            <v>373064</v>
          </cell>
          <cell r="AA20">
            <v>0</v>
          </cell>
          <cell r="AB20">
            <v>23390010</v>
          </cell>
          <cell r="AC20">
            <v>294115</v>
          </cell>
          <cell r="AD20">
            <v>39566339</v>
          </cell>
          <cell r="AF20">
            <v>44559537</v>
          </cell>
          <cell r="AG20">
            <v>0</v>
          </cell>
          <cell r="AH20">
            <v>25798169</v>
          </cell>
          <cell r="AI20">
            <v>52237</v>
          </cell>
          <cell r="AJ20">
            <v>724092</v>
          </cell>
          <cell r="AK20">
            <v>0</v>
          </cell>
          <cell r="AL20">
            <v>26620046</v>
          </cell>
          <cell r="AM20">
            <v>666154</v>
          </cell>
          <cell r="AN20">
            <v>98420235</v>
          </cell>
          <cell r="AP20">
            <v>39637517</v>
          </cell>
          <cell r="AQ20">
            <v>4922020</v>
          </cell>
          <cell r="AT20">
            <v>44559537</v>
          </cell>
          <cell r="AV20">
            <v>15986343</v>
          </cell>
          <cell r="AW20">
            <v>11254309</v>
          </cell>
          <cell r="AZ20">
            <v>27240652</v>
          </cell>
          <cell r="BG20">
            <v>3230036</v>
          </cell>
          <cell r="BH20">
            <v>23390010</v>
          </cell>
          <cell r="BK20">
            <v>26620046</v>
          </cell>
        </row>
        <row r="21">
          <cell r="L21">
            <v>36669371</v>
          </cell>
          <cell r="M21">
            <v>0</v>
          </cell>
          <cell r="N21">
            <v>14699872</v>
          </cell>
          <cell r="O21">
            <v>41259</v>
          </cell>
          <cell r="P21">
            <v>307019</v>
          </cell>
          <cell r="Q21">
            <v>0</v>
          </cell>
          <cell r="R21">
            <v>3158332</v>
          </cell>
          <cell r="S21">
            <v>372805</v>
          </cell>
          <cell r="T21">
            <v>55248658</v>
          </cell>
          <cell r="V21">
            <v>4578703</v>
          </cell>
          <cell r="W21">
            <v>0</v>
          </cell>
          <cell r="X21">
            <v>10423926</v>
          </cell>
          <cell r="Y21">
            <v>7481</v>
          </cell>
          <cell r="Z21">
            <v>305025</v>
          </cell>
          <cell r="AA21">
            <v>0</v>
          </cell>
          <cell r="AB21">
            <v>22608850</v>
          </cell>
          <cell r="AC21">
            <v>289809</v>
          </cell>
          <cell r="AD21">
            <v>38213794</v>
          </cell>
          <cell r="AF21">
            <v>41248074</v>
          </cell>
          <cell r="AG21">
            <v>0</v>
          </cell>
          <cell r="AH21">
            <v>25123798</v>
          </cell>
          <cell r="AI21">
            <v>48740</v>
          </cell>
          <cell r="AJ21">
            <v>612044</v>
          </cell>
          <cell r="AK21">
            <v>0</v>
          </cell>
          <cell r="AL21">
            <v>25767182</v>
          </cell>
          <cell r="AM21">
            <v>662614</v>
          </cell>
          <cell r="AN21">
            <v>93462452</v>
          </cell>
          <cell r="AP21">
            <v>36669371</v>
          </cell>
          <cell r="AQ21">
            <v>4578703</v>
          </cell>
          <cell r="AT21">
            <v>41248074</v>
          </cell>
          <cell r="AV21">
            <v>15420955</v>
          </cell>
          <cell r="AW21">
            <v>11026241</v>
          </cell>
          <cell r="AZ21">
            <v>26447196</v>
          </cell>
          <cell r="BG21">
            <v>3158332</v>
          </cell>
          <cell r="BH21">
            <v>22608850</v>
          </cell>
          <cell r="BK21">
            <v>25767182</v>
          </cell>
        </row>
        <row r="22">
          <cell r="L22">
            <v>32324067</v>
          </cell>
          <cell r="M22">
            <v>0</v>
          </cell>
          <cell r="N22">
            <v>13613456</v>
          </cell>
          <cell r="O22">
            <v>37819</v>
          </cell>
          <cell r="P22">
            <v>192591</v>
          </cell>
          <cell r="Q22">
            <v>0</v>
          </cell>
          <cell r="R22">
            <v>2768899</v>
          </cell>
          <cell r="S22">
            <v>367754</v>
          </cell>
          <cell r="T22">
            <v>49304586</v>
          </cell>
          <cell r="V22">
            <v>3943840</v>
          </cell>
          <cell r="W22">
            <v>0</v>
          </cell>
          <cell r="X22">
            <v>10428764</v>
          </cell>
          <cell r="Y22">
            <v>7213</v>
          </cell>
          <cell r="Z22">
            <v>247088</v>
          </cell>
          <cell r="AA22">
            <v>0</v>
          </cell>
          <cell r="AB22">
            <v>23482128</v>
          </cell>
          <cell r="AC22">
            <v>293926</v>
          </cell>
          <cell r="AD22">
            <v>38402959</v>
          </cell>
          <cell r="AF22">
            <v>36267907</v>
          </cell>
          <cell r="AG22">
            <v>0</v>
          </cell>
          <cell r="AH22">
            <v>24042220</v>
          </cell>
          <cell r="AI22">
            <v>45032</v>
          </cell>
          <cell r="AJ22">
            <v>439679</v>
          </cell>
          <cell r="AK22">
            <v>0</v>
          </cell>
          <cell r="AL22">
            <v>26251027</v>
          </cell>
          <cell r="AM22">
            <v>661680</v>
          </cell>
          <cell r="AN22">
            <v>87707545</v>
          </cell>
          <cell r="AP22">
            <v>32324067</v>
          </cell>
          <cell r="AQ22">
            <v>3943840</v>
          </cell>
          <cell r="AT22">
            <v>36267907</v>
          </cell>
          <cell r="AV22">
            <v>14211620</v>
          </cell>
          <cell r="AW22">
            <v>10976991</v>
          </cell>
          <cell r="AZ22">
            <v>25188611</v>
          </cell>
          <cell r="BG22">
            <v>2768899</v>
          </cell>
          <cell r="BH22">
            <v>23482128</v>
          </cell>
          <cell r="BK22">
            <v>26251027</v>
          </cell>
        </row>
        <row r="23">
          <cell r="L23">
            <v>29524298</v>
          </cell>
          <cell r="M23">
            <v>0</v>
          </cell>
          <cell r="N23">
            <v>12920420</v>
          </cell>
          <cell r="O23">
            <v>32736</v>
          </cell>
          <cell r="P23">
            <v>129172</v>
          </cell>
          <cell r="Q23">
            <v>0</v>
          </cell>
          <cell r="R23">
            <v>2970627</v>
          </cell>
          <cell r="S23">
            <v>371152</v>
          </cell>
          <cell r="T23">
            <v>45948405</v>
          </cell>
          <cell r="V23">
            <v>3571623</v>
          </cell>
          <cell r="W23">
            <v>0</v>
          </cell>
          <cell r="X23">
            <v>10277099</v>
          </cell>
          <cell r="Y23">
            <v>6533</v>
          </cell>
          <cell r="Z23">
            <v>149958</v>
          </cell>
          <cell r="AA23">
            <v>0</v>
          </cell>
          <cell r="AB23">
            <v>23341009</v>
          </cell>
          <cell r="AC23">
            <v>290780</v>
          </cell>
          <cell r="AD23">
            <v>37637002</v>
          </cell>
          <cell r="AF23">
            <v>33095921</v>
          </cell>
          <cell r="AG23">
            <v>0</v>
          </cell>
          <cell r="AH23">
            <v>23197519</v>
          </cell>
          <cell r="AI23">
            <v>39269</v>
          </cell>
          <cell r="AJ23">
            <v>279130</v>
          </cell>
          <cell r="AK23">
            <v>0</v>
          </cell>
          <cell r="AL23">
            <v>26311636</v>
          </cell>
          <cell r="AM23">
            <v>661932</v>
          </cell>
          <cell r="AN23">
            <v>83585407</v>
          </cell>
          <cell r="AP23">
            <v>29524298</v>
          </cell>
          <cell r="AQ23">
            <v>3571623</v>
          </cell>
          <cell r="AT23">
            <v>33095921</v>
          </cell>
          <cell r="AV23">
            <v>13453480</v>
          </cell>
          <cell r="AW23">
            <v>10724370</v>
          </cell>
          <cell r="AZ23">
            <v>24177850</v>
          </cell>
          <cell r="BG23">
            <v>2970627</v>
          </cell>
          <cell r="BH23">
            <v>23341009</v>
          </cell>
          <cell r="BK23">
            <v>26311636</v>
          </cell>
        </row>
        <row r="24">
          <cell r="L24">
            <v>28658149</v>
          </cell>
          <cell r="M24">
            <v>0</v>
          </cell>
          <cell r="N24">
            <v>12266612</v>
          </cell>
          <cell r="O24">
            <v>29481</v>
          </cell>
          <cell r="P24">
            <v>102846</v>
          </cell>
          <cell r="Q24">
            <v>0</v>
          </cell>
          <cell r="R24">
            <v>2800705</v>
          </cell>
          <cell r="S24">
            <v>371396</v>
          </cell>
          <cell r="T24">
            <v>44229189</v>
          </cell>
          <cell r="V24">
            <v>3396151</v>
          </cell>
          <cell r="W24">
            <v>0</v>
          </cell>
          <cell r="X24">
            <v>10822047</v>
          </cell>
          <cell r="Y24">
            <v>6301</v>
          </cell>
          <cell r="Z24">
            <v>114242</v>
          </cell>
          <cell r="AA24">
            <v>0</v>
          </cell>
          <cell r="AB24">
            <v>23300454</v>
          </cell>
          <cell r="AC24">
            <v>296063</v>
          </cell>
          <cell r="AD24">
            <v>37935258</v>
          </cell>
          <cell r="AF24">
            <v>32054300</v>
          </cell>
          <cell r="AG24">
            <v>0</v>
          </cell>
          <cell r="AH24">
            <v>23088659</v>
          </cell>
          <cell r="AI24">
            <v>35782</v>
          </cell>
          <cell r="AJ24">
            <v>217088</v>
          </cell>
          <cell r="AK24">
            <v>0</v>
          </cell>
          <cell r="AL24">
            <v>26101159</v>
          </cell>
          <cell r="AM24">
            <v>667459</v>
          </cell>
          <cell r="AN24">
            <v>82164447</v>
          </cell>
          <cell r="AP24">
            <v>28658149</v>
          </cell>
          <cell r="AQ24">
            <v>3396151</v>
          </cell>
          <cell r="AT24">
            <v>32054300</v>
          </cell>
          <cell r="AV24">
            <v>12770335</v>
          </cell>
          <cell r="AW24">
            <v>11238653</v>
          </cell>
          <cell r="AZ24">
            <v>24008988</v>
          </cell>
          <cell r="BG24">
            <v>2800705</v>
          </cell>
          <cell r="BH24">
            <v>23300454</v>
          </cell>
          <cell r="BK24">
            <v>26101159</v>
          </cell>
        </row>
        <row r="25">
          <cell r="L25">
            <v>43405362</v>
          </cell>
          <cell r="M25">
            <v>0</v>
          </cell>
          <cell r="N25">
            <v>16022770</v>
          </cell>
          <cell r="O25">
            <v>32712</v>
          </cell>
          <cell r="P25">
            <v>148927</v>
          </cell>
          <cell r="Q25">
            <v>0</v>
          </cell>
          <cell r="R25">
            <v>5688878</v>
          </cell>
          <cell r="S25">
            <v>358217</v>
          </cell>
          <cell r="T25">
            <v>65656866</v>
          </cell>
          <cell r="V25">
            <v>4938674</v>
          </cell>
          <cell r="W25">
            <v>0</v>
          </cell>
          <cell r="X25">
            <v>13748896</v>
          </cell>
          <cell r="Y25">
            <v>7467</v>
          </cell>
          <cell r="Z25">
            <v>136780</v>
          </cell>
          <cell r="AA25">
            <v>0</v>
          </cell>
          <cell r="AB25">
            <v>26248180</v>
          </cell>
          <cell r="AC25">
            <v>286303</v>
          </cell>
          <cell r="AD25">
            <v>45366300</v>
          </cell>
          <cell r="AF25">
            <v>48344036</v>
          </cell>
          <cell r="AG25">
            <v>0</v>
          </cell>
          <cell r="AH25">
            <v>29771666</v>
          </cell>
          <cell r="AI25">
            <v>40179</v>
          </cell>
          <cell r="AJ25">
            <v>285707</v>
          </cell>
          <cell r="AK25">
            <v>0</v>
          </cell>
          <cell r="AL25">
            <v>31937058</v>
          </cell>
          <cell r="AM25">
            <v>644520</v>
          </cell>
          <cell r="AN25">
            <v>111023166</v>
          </cell>
          <cell r="AP25">
            <v>43405362</v>
          </cell>
          <cell r="AQ25">
            <v>4938674</v>
          </cell>
          <cell r="AT25">
            <v>48344036</v>
          </cell>
          <cell r="AV25">
            <v>16562626</v>
          </cell>
          <cell r="AW25">
            <v>14179446</v>
          </cell>
          <cell r="AZ25">
            <v>30742072</v>
          </cell>
          <cell r="BG25">
            <v>5688878</v>
          </cell>
          <cell r="BH25">
            <v>26248180</v>
          </cell>
          <cell r="BK25">
            <v>31937058</v>
          </cell>
        </row>
        <row r="26">
          <cell r="L26">
            <v>46825850</v>
          </cell>
          <cell r="M26">
            <v>0</v>
          </cell>
          <cell r="N26">
            <v>16831613</v>
          </cell>
          <cell r="O26">
            <v>31063</v>
          </cell>
          <cell r="P26">
            <v>174079</v>
          </cell>
          <cell r="Q26">
            <v>0</v>
          </cell>
          <cell r="R26">
            <v>5649659</v>
          </cell>
          <cell r="S26">
            <v>368547</v>
          </cell>
          <cell r="T26">
            <v>69880811</v>
          </cell>
          <cell r="V26">
            <v>5163508</v>
          </cell>
          <cell r="W26">
            <v>0</v>
          </cell>
          <cell r="X26">
            <v>13928404</v>
          </cell>
          <cell r="Y26">
            <v>7420</v>
          </cell>
          <cell r="Z26">
            <v>155785</v>
          </cell>
          <cell r="AA26">
            <v>0</v>
          </cell>
          <cell r="AB26">
            <v>25837446</v>
          </cell>
          <cell r="AC26">
            <v>293235</v>
          </cell>
          <cell r="AD26">
            <v>45385798</v>
          </cell>
          <cell r="AF26">
            <v>51989358</v>
          </cell>
          <cell r="AG26">
            <v>0</v>
          </cell>
          <cell r="AH26">
            <v>30760017</v>
          </cell>
          <cell r="AI26">
            <v>38483</v>
          </cell>
          <cell r="AJ26">
            <v>329864</v>
          </cell>
          <cell r="AK26">
            <v>0</v>
          </cell>
          <cell r="AL26">
            <v>31487105</v>
          </cell>
          <cell r="AM26">
            <v>661782</v>
          </cell>
          <cell r="AN26">
            <v>115266609</v>
          </cell>
          <cell r="AP26">
            <v>46825850</v>
          </cell>
          <cell r="AQ26">
            <v>5163508</v>
          </cell>
          <cell r="AT26">
            <v>51989358</v>
          </cell>
          <cell r="AV26">
            <v>17405302</v>
          </cell>
          <cell r="AW26">
            <v>14384844</v>
          </cell>
          <cell r="AZ26">
            <v>31790146</v>
          </cell>
          <cell r="BG26">
            <v>5649659</v>
          </cell>
          <cell r="BH26">
            <v>25837446</v>
          </cell>
          <cell r="BK26">
            <v>31487105</v>
          </cell>
        </row>
        <row r="27">
          <cell r="L27">
            <v>32898953</v>
          </cell>
          <cell r="M27">
            <v>0</v>
          </cell>
          <cell r="N27">
            <v>13132793</v>
          </cell>
          <cell r="O27">
            <v>27027</v>
          </cell>
          <cell r="P27">
            <v>118626</v>
          </cell>
          <cell r="Q27">
            <v>0</v>
          </cell>
          <cell r="R27">
            <v>4479404</v>
          </cell>
          <cell r="S27">
            <v>369098</v>
          </cell>
          <cell r="T27">
            <v>51025901</v>
          </cell>
          <cell r="V27">
            <v>3572695</v>
          </cell>
          <cell r="W27">
            <v>0</v>
          </cell>
          <cell r="X27">
            <v>11148051</v>
          </cell>
          <cell r="Y27">
            <v>5265</v>
          </cell>
          <cell r="Z27">
            <v>105471</v>
          </cell>
          <cell r="AA27">
            <v>0</v>
          </cell>
          <cell r="AB27">
            <v>22070691</v>
          </cell>
          <cell r="AC27">
            <v>298014</v>
          </cell>
          <cell r="AD27">
            <v>37200187</v>
          </cell>
          <cell r="AF27">
            <v>36471648</v>
          </cell>
          <cell r="AG27">
            <v>0</v>
          </cell>
          <cell r="AH27">
            <v>24280844</v>
          </cell>
          <cell r="AI27">
            <v>32292</v>
          </cell>
          <cell r="AJ27">
            <v>224097</v>
          </cell>
          <cell r="AK27">
            <v>0</v>
          </cell>
          <cell r="AL27">
            <v>26550095</v>
          </cell>
          <cell r="AM27">
            <v>667112</v>
          </cell>
          <cell r="AN27">
            <v>88226088</v>
          </cell>
          <cell r="AP27">
            <v>32898953</v>
          </cell>
          <cell r="AQ27">
            <v>3572695</v>
          </cell>
          <cell r="AT27">
            <v>36471648</v>
          </cell>
          <cell r="AV27">
            <v>13647544</v>
          </cell>
          <cell r="AW27">
            <v>11556801</v>
          </cell>
          <cell r="AZ27">
            <v>25204345</v>
          </cell>
          <cell r="BG27">
            <v>4479404</v>
          </cell>
          <cell r="BH27">
            <v>22070691</v>
          </cell>
          <cell r="BK27">
            <v>26550095</v>
          </cell>
        </row>
        <row r="28">
          <cell r="L28">
            <v>31834687</v>
          </cell>
          <cell r="M28">
            <v>0</v>
          </cell>
          <cell r="N28">
            <v>13084364</v>
          </cell>
          <cell r="O28">
            <v>28759</v>
          </cell>
          <cell r="P28">
            <v>107392</v>
          </cell>
          <cell r="Q28">
            <v>0</v>
          </cell>
          <cell r="R28">
            <v>4640052</v>
          </cell>
          <cell r="S28">
            <v>369934</v>
          </cell>
          <cell r="T28">
            <v>50065188</v>
          </cell>
          <cell r="V28">
            <v>3559515</v>
          </cell>
          <cell r="W28">
            <v>0</v>
          </cell>
          <cell r="X28">
            <v>11552776</v>
          </cell>
          <cell r="Y28">
            <v>5365</v>
          </cell>
          <cell r="Z28">
            <v>111042</v>
          </cell>
          <cell r="AA28">
            <v>0</v>
          </cell>
          <cell r="AB28">
            <v>24128945</v>
          </cell>
          <cell r="AC28">
            <v>295001</v>
          </cell>
          <cell r="AD28">
            <v>39652644</v>
          </cell>
          <cell r="AF28">
            <v>35394202</v>
          </cell>
          <cell r="AG28">
            <v>0</v>
          </cell>
          <cell r="AH28">
            <v>24637140</v>
          </cell>
          <cell r="AI28">
            <v>34124</v>
          </cell>
          <cell r="AJ28">
            <v>218434</v>
          </cell>
          <cell r="AK28">
            <v>0</v>
          </cell>
          <cell r="AL28">
            <v>28768997</v>
          </cell>
          <cell r="AM28">
            <v>664935</v>
          </cell>
          <cell r="AN28">
            <v>89717832</v>
          </cell>
          <cell r="AP28">
            <v>31834687</v>
          </cell>
          <cell r="AQ28">
            <v>3559515</v>
          </cell>
          <cell r="AT28">
            <v>35394202</v>
          </cell>
          <cell r="AV28">
            <v>13590449</v>
          </cell>
          <cell r="AW28">
            <v>11964184</v>
          </cell>
          <cell r="AZ28">
            <v>25554633</v>
          </cell>
          <cell r="BG28">
            <v>4640052</v>
          </cell>
          <cell r="BH28">
            <v>24128945</v>
          </cell>
          <cell r="BK28">
            <v>28768997</v>
          </cell>
        </row>
        <row r="29">
          <cell r="L29">
            <v>29974036</v>
          </cell>
          <cell r="M29">
            <v>0</v>
          </cell>
          <cell r="N29">
            <v>11487881</v>
          </cell>
          <cell r="O29">
            <v>28098</v>
          </cell>
          <cell r="P29">
            <v>137189</v>
          </cell>
          <cell r="Q29">
            <v>0</v>
          </cell>
          <cell r="R29">
            <v>4078021</v>
          </cell>
          <cell r="S29">
            <v>365459</v>
          </cell>
          <cell r="T29">
            <v>46070684</v>
          </cell>
          <cell r="V29">
            <v>3425923</v>
          </cell>
          <cell r="W29">
            <v>0</v>
          </cell>
          <cell r="X29">
            <v>10057279</v>
          </cell>
          <cell r="Y29">
            <v>5773</v>
          </cell>
          <cell r="Z29">
            <v>149813</v>
          </cell>
          <cell r="AA29">
            <v>0</v>
          </cell>
          <cell r="AB29">
            <v>21103905</v>
          </cell>
          <cell r="AC29">
            <v>293237</v>
          </cell>
          <cell r="AD29">
            <v>35035930</v>
          </cell>
          <cell r="AF29">
            <v>33399959</v>
          </cell>
          <cell r="AG29">
            <v>0</v>
          </cell>
          <cell r="AH29">
            <v>21545160</v>
          </cell>
          <cell r="AI29">
            <v>33871</v>
          </cell>
          <cell r="AJ29">
            <v>287002</v>
          </cell>
          <cell r="AK29">
            <v>0</v>
          </cell>
          <cell r="AL29">
            <v>25181926</v>
          </cell>
          <cell r="AM29">
            <v>658696</v>
          </cell>
          <cell r="AN29">
            <v>81106614</v>
          </cell>
          <cell r="AP29">
            <v>29974036</v>
          </cell>
          <cell r="AQ29">
            <v>3425923</v>
          </cell>
          <cell r="AT29">
            <v>33399959</v>
          </cell>
          <cell r="AV29">
            <v>12018627</v>
          </cell>
          <cell r="AW29">
            <v>10506102</v>
          </cell>
          <cell r="AZ29">
            <v>22524729</v>
          </cell>
          <cell r="BG29">
            <v>4078021</v>
          </cell>
          <cell r="BH29">
            <v>21103905</v>
          </cell>
          <cell r="BK29">
            <v>25181926</v>
          </cell>
        </row>
        <row r="30">
          <cell r="L30">
            <v>38265428</v>
          </cell>
          <cell r="M30">
            <v>0</v>
          </cell>
          <cell r="N30">
            <v>13334385</v>
          </cell>
          <cell r="O30">
            <v>37939</v>
          </cell>
          <cell r="P30">
            <v>259856</v>
          </cell>
          <cell r="Q30">
            <v>0</v>
          </cell>
          <cell r="R30">
            <v>4508514</v>
          </cell>
          <cell r="S30">
            <v>355111</v>
          </cell>
          <cell r="T30">
            <v>56761233</v>
          </cell>
          <cell r="V30">
            <v>4265592</v>
          </cell>
          <cell r="W30">
            <v>0</v>
          </cell>
          <cell r="X30">
            <v>10687067</v>
          </cell>
          <cell r="Y30">
            <v>7178</v>
          </cell>
          <cell r="Z30">
            <v>260470</v>
          </cell>
          <cell r="AA30">
            <v>0</v>
          </cell>
          <cell r="AB30">
            <v>21374546</v>
          </cell>
          <cell r="AC30">
            <v>304619</v>
          </cell>
          <cell r="AD30">
            <v>36899472</v>
          </cell>
          <cell r="AF30">
            <v>42531020</v>
          </cell>
          <cell r="AG30">
            <v>0</v>
          </cell>
          <cell r="AH30">
            <v>24021452</v>
          </cell>
          <cell r="AI30">
            <v>45117</v>
          </cell>
          <cell r="AJ30">
            <v>520326</v>
          </cell>
          <cell r="AK30">
            <v>0</v>
          </cell>
          <cell r="AL30">
            <v>25883060</v>
          </cell>
          <cell r="AM30">
            <v>659730</v>
          </cell>
          <cell r="AN30">
            <v>93660705</v>
          </cell>
          <cell r="AP30">
            <v>38265428</v>
          </cell>
          <cell r="AQ30">
            <v>4265592</v>
          </cell>
          <cell r="AT30">
            <v>42531020</v>
          </cell>
          <cell r="AV30">
            <v>13987291</v>
          </cell>
          <cell r="AW30">
            <v>11259334</v>
          </cell>
          <cell r="AZ30">
            <v>25246625</v>
          </cell>
          <cell r="BG30">
            <v>4508514</v>
          </cell>
          <cell r="BH30">
            <v>21374546</v>
          </cell>
          <cell r="BK30">
            <v>25883060</v>
          </cell>
        </row>
        <row r="31">
          <cell r="L31">
            <v>43176926</v>
          </cell>
          <cell r="M31">
            <v>0</v>
          </cell>
          <cell r="N31">
            <v>14938913</v>
          </cell>
          <cell r="O31">
            <v>40959</v>
          </cell>
          <cell r="P31">
            <v>319910</v>
          </cell>
          <cell r="Q31">
            <v>0</v>
          </cell>
          <cell r="R31">
            <v>4440278</v>
          </cell>
          <cell r="S31">
            <v>363604</v>
          </cell>
          <cell r="T31">
            <v>63280590</v>
          </cell>
          <cell r="V31">
            <v>4700736</v>
          </cell>
          <cell r="W31">
            <v>0</v>
          </cell>
          <cell r="X31">
            <v>11241968</v>
          </cell>
          <cell r="Y31">
            <v>8183</v>
          </cell>
          <cell r="Z31">
            <v>306593</v>
          </cell>
          <cell r="AA31">
            <v>0</v>
          </cell>
          <cell r="AB31">
            <v>22722698</v>
          </cell>
          <cell r="AC31">
            <v>295537</v>
          </cell>
          <cell r="AD31">
            <v>39275715</v>
          </cell>
          <cell r="AF31">
            <v>47877662</v>
          </cell>
          <cell r="AG31">
            <v>0</v>
          </cell>
          <cell r="AH31">
            <v>26180881</v>
          </cell>
          <cell r="AI31">
            <v>49142</v>
          </cell>
          <cell r="AJ31">
            <v>626503</v>
          </cell>
          <cell r="AK31">
            <v>0</v>
          </cell>
          <cell r="AL31">
            <v>27162976</v>
          </cell>
          <cell r="AM31">
            <v>659141</v>
          </cell>
          <cell r="AN31">
            <v>102556305</v>
          </cell>
          <cell r="AP31">
            <v>43176926</v>
          </cell>
          <cell r="AQ31">
            <v>4700736</v>
          </cell>
          <cell r="AT31">
            <v>47877662</v>
          </cell>
          <cell r="AV31">
            <v>15663386</v>
          </cell>
          <cell r="AW31">
            <v>11852281</v>
          </cell>
          <cell r="AZ31">
            <v>27515667</v>
          </cell>
          <cell r="BG31">
            <v>4440278</v>
          </cell>
          <cell r="BH31">
            <v>22722698</v>
          </cell>
          <cell r="BK31">
            <v>27162976</v>
          </cell>
        </row>
        <row r="32">
          <cell r="L32">
            <v>39213737</v>
          </cell>
          <cell r="M32">
            <v>0</v>
          </cell>
          <cell r="N32">
            <v>14659817</v>
          </cell>
          <cell r="O32">
            <v>37035</v>
          </cell>
          <cell r="P32">
            <v>319287</v>
          </cell>
          <cell r="Q32">
            <v>0</v>
          </cell>
          <cell r="R32">
            <v>4403588</v>
          </cell>
          <cell r="S32">
            <v>358221</v>
          </cell>
          <cell r="T32">
            <v>58991685</v>
          </cell>
          <cell r="V32">
            <v>4233583</v>
          </cell>
          <cell r="W32">
            <v>0</v>
          </cell>
          <cell r="X32">
            <v>11099082</v>
          </cell>
          <cell r="Y32">
            <v>7698</v>
          </cell>
          <cell r="Z32">
            <v>275500</v>
          </cell>
          <cell r="AA32">
            <v>0</v>
          </cell>
          <cell r="AB32">
            <v>22956780</v>
          </cell>
          <cell r="AC32">
            <v>291501</v>
          </cell>
          <cell r="AD32">
            <v>38864144</v>
          </cell>
          <cell r="AF32">
            <v>43447320</v>
          </cell>
          <cell r="AG32">
            <v>0</v>
          </cell>
          <cell r="AH32">
            <v>25758899</v>
          </cell>
          <cell r="AI32">
            <v>44733</v>
          </cell>
          <cell r="AJ32">
            <v>594787</v>
          </cell>
          <cell r="AK32">
            <v>0</v>
          </cell>
          <cell r="AL32">
            <v>27360368</v>
          </cell>
          <cell r="AM32">
            <v>649722</v>
          </cell>
          <cell r="AN32">
            <v>97855829</v>
          </cell>
          <cell r="AP32">
            <v>39213737</v>
          </cell>
          <cell r="AQ32">
            <v>4233583</v>
          </cell>
          <cell r="AT32">
            <v>43447320</v>
          </cell>
          <cell r="AV32">
            <v>15374360</v>
          </cell>
          <cell r="AW32">
            <v>11673781</v>
          </cell>
          <cell r="AZ32">
            <v>27048141</v>
          </cell>
          <cell r="BG32">
            <v>4403588</v>
          </cell>
          <cell r="BH32">
            <v>22956780</v>
          </cell>
          <cell r="BK32">
            <v>27360368</v>
          </cell>
        </row>
        <row r="33">
          <cell r="L33">
            <v>37752148</v>
          </cell>
          <cell r="M33">
            <v>0</v>
          </cell>
          <cell r="N33">
            <v>14184752</v>
          </cell>
          <cell r="O33">
            <v>36211</v>
          </cell>
          <cell r="P33">
            <v>266979</v>
          </cell>
          <cell r="Q33">
            <v>0</v>
          </cell>
          <cell r="R33">
            <v>4287872</v>
          </cell>
          <cell r="S33">
            <v>356752</v>
          </cell>
          <cell r="T33">
            <v>56884714</v>
          </cell>
          <cell r="V33">
            <v>4036246</v>
          </cell>
          <cell r="W33">
            <v>0</v>
          </cell>
          <cell r="X33">
            <v>11045076</v>
          </cell>
          <cell r="Y33">
            <v>7190</v>
          </cell>
          <cell r="Z33">
            <v>269023</v>
          </cell>
          <cell r="AA33">
            <v>0</v>
          </cell>
          <cell r="AB33">
            <v>23087184</v>
          </cell>
          <cell r="AC33">
            <v>290032</v>
          </cell>
          <cell r="AD33">
            <v>38734751</v>
          </cell>
          <cell r="AF33">
            <v>41788394</v>
          </cell>
          <cell r="AG33">
            <v>0</v>
          </cell>
          <cell r="AH33">
            <v>25229828</v>
          </cell>
          <cell r="AI33">
            <v>43401</v>
          </cell>
          <cell r="AJ33">
            <v>536002</v>
          </cell>
          <cell r="AK33">
            <v>0</v>
          </cell>
          <cell r="AL33">
            <v>27375056</v>
          </cell>
          <cell r="AM33">
            <v>646784</v>
          </cell>
          <cell r="AN33">
            <v>95619465</v>
          </cell>
          <cell r="AP33">
            <v>37752148</v>
          </cell>
          <cell r="AQ33">
            <v>4036246</v>
          </cell>
          <cell r="AT33">
            <v>41788394</v>
          </cell>
          <cell r="AV33">
            <v>14844694</v>
          </cell>
          <cell r="AW33">
            <v>11611321</v>
          </cell>
          <cell r="AZ33">
            <v>26456015</v>
          </cell>
          <cell r="BG33">
            <v>4287872</v>
          </cell>
          <cell r="BH33">
            <v>23087184</v>
          </cell>
          <cell r="BK33">
            <v>27375056</v>
          </cell>
        </row>
        <row r="34">
          <cell r="L34">
            <v>33380540</v>
          </cell>
          <cell r="M34">
            <v>0</v>
          </cell>
          <cell r="N34">
            <v>10395464</v>
          </cell>
          <cell r="O34">
            <v>30119</v>
          </cell>
          <cell r="P34">
            <v>171320</v>
          </cell>
          <cell r="Q34">
            <v>0</v>
          </cell>
          <cell r="R34">
            <v>3802540</v>
          </cell>
          <cell r="S34">
            <v>356198</v>
          </cell>
          <cell r="T34">
            <v>48136181</v>
          </cell>
          <cell r="V34">
            <v>3539194</v>
          </cell>
          <cell r="W34">
            <v>0</v>
          </cell>
          <cell r="X34">
            <v>8468554</v>
          </cell>
          <cell r="Y34">
            <v>5852</v>
          </cell>
          <cell r="Z34">
            <v>166975</v>
          </cell>
          <cell r="AA34">
            <v>0</v>
          </cell>
          <cell r="AB34">
            <v>19396839</v>
          </cell>
          <cell r="AC34">
            <v>286692</v>
          </cell>
          <cell r="AD34">
            <v>31864106</v>
          </cell>
          <cell r="AF34">
            <v>36919734</v>
          </cell>
          <cell r="AG34">
            <v>0</v>
          </cell>
          <cell r="AH34">
            <v>18864018</v>
          </cell>
          <cell r="AI34">
            <v>35971</v>
          </cell>
          <cell r="AJ34">
            <v>338295</v>
          </cell>
          <cell r="AK34">
            <v>0</v>
          </cell>
          <cell r="AL34">
            <v>23199379</v>
          </cell>
          <cell r="AM34">
            <v>642890</v>
          </cell>
          <cell r="AN34">
            <v>80000287</v>
          </cell>
          <cell r="AP34">
            <v>33380540</v>
          </cell>
          <cell r="AQ34">
            <v>3539194</v>
          </cell>
          <cell r="AT34">
            <v>36919734</v>
          </cell>
          <cell r="AV34">
            <v>10953101</v>
          </cell>
          <cell r="AW34">
            <v>8928073</v>
          </cell>
          <cell r="AZ34">
            <v>19881174</v>
          </cell>
          <cell r="BG34">
            <v>3802540</v>
          </cell>
          <cell r="BH34">
            <v>19396839</v>
          </cell>
          <cell r="BK34">
            <v>23199379</v>
          </cell>
        </row>
        <row r="35">
          <cell r="L35">
            <v>31536882</v>
          </cell>
          <cell r="M35">
            <v>0</v>
          </cell>
          <cell r="N35">
            <v>9763050</v>
          </cell>
          <cell r="O35">
            <v>26841</v>
          </cell>
          <cell r="P35">
            <v>128857</v>
          </cell>
          <cell r="Q35">
            <v>0</v>
          </cell>
          <cell r="R35">
            <v>3954004</v>
          </cell>
          <cell r="S35">
            <v>353303</v>
          </cell>
          <cell r="T35">
            <v>45762937</v>
          </cell>
          <cell r="V35">
            <v>3308273</v>
          </cell>
          <cell r="W35">
            <v>0</v>
          </cell>
          <cell r="X35">
            <v>8432772</v>
          </cell>
          <cell r="Y35">
            <v>5020</v>
          </cell>
          <cell r="Z35">
            <v>117069</v>
          </cell>
          <cell r="AA35">
            <v>0</v>
          </cell>
          <cell r="AB35">
            <v>19276377</v>
          </cell>
          <cell r="AC35">
            <v>290675</v>
          </cell>
          <cell r="AD35">
            <v>31430186</v>
          </cell>
          <cell r="AF35">
            <v>34845155</v>
          </cell>
          <cell r="AG35">
            <v>0</v>
          </cell>
          <cell r="AH35">
            <v>18195822</v>
          </cell>
          <cell r="AI35">
            <v>31861</v>
          </cell>
          <cell r="AJ35">
            <v>245926</v>
          </cell>
          <cell r="AK35">
            <v>0</v>
          </cell>
          <cell r="AL35">
            <v>23230381</v>
          </cell>
          <cell r="AM35">
            <v>643978</v>
          </cell>
          <cell r="AN35">
            <v>77193123</v>
          </cell>
          <cell r="AP35">
            <v>31536882</v>
          </cell>
          <cell r="AQ35">
            <v>3308273</v>
          </cell>
          <cell r="AT35">
            <v>34845155</v>
          </cell>
          <cell r="AV35">
            <v>10272051</v>
          </cell>
          <cell r="AW35">
            <v>8845536</v>
          </cell>
          <cell r="AZ35">
            <v>19117587</v>
          </cell>
          <cell r="BG35">
            <v>3954004</v>
          </cell>
          <cell r="BH35">
            <v>19276377</v>
          </cell>
          <cell r="BK35">
            <v>23230381</v>
          </cell>
        </row>
        <row r="36">
          <cell r="L36">
            <v>39195982</v>
          </cell>
          <cell r="M36">
            <v>0</v>
          </cell>
          <cell r="N36">
            <v>12216243</v>
          </cell>
          <cell r="O36">
            <v>26728</v>
          </cell>
          <cell r="P36">
            <v>114836</v>
          </cell>
          <cell r="Q36">
            <v>0</v>
          </cell>
          <cell r="R36">
            <v>4705564</v>
          </cell>
          <cell r="S36">
            <v>357393</v>
          </cell>
          <cell r="T36">
            <v>56616746</v>
          </cell>
          <cell r="V36">
            <v>3878229</v>
          </cell>
          <cell r="W36">
            <v>0</v>
          </cell>
          <cell r="X36">
            <v>10900619</v>
          </cell>
          <cell r="Y36">
            <v>5774</v>
          </cell>
          <cell r="Z36">
            <v>95530</v>
          </cell>
          <cell r="AA36">
            <v>0</v>
          </cell>
          <cell r="AB36">
            <v>22795270</v>
          </cell>
          <cell r="AC36">
            <v>287960</v>
          </cell>
          <cell r="AD36">
            <v>37963382</v>
          </cell>
          <cell r="AF36">
            <v>43074211</v>
          </cell>
          <cell r="AG36">
            <v>0</v>
          </cell>
          <cell r="AH36">
            <v>23116862</v>
          </cell>
          <cell r="AI36">
            <v>32502</v>
          </cell>
          <cell r="AJ36">
            <v>210366</v>
          </cell>
          <cell r="AK36">
            <v>0</v>
          </cell>
          <cell r="AL36">
            <v>27500834</v>
          </cell>
          <cell r="AM36">
            <v>645353</v>
          </cell>
          <cell r="AN36">
            <v>94580128</v>
          </cell>
          <cell r="AP36">
            <v>39195982</v>
          </cell>
          <cell r="AQ36">
            <v>3878229</v>
          </cell>
          <cell r="AT36">
            <v>43074211</v>
          </cell>
          <cell r="AV36">
            <v>12715200</v>
          </cell>
          <cell r="AW36">
            <v>11289883</v>
          </cell>
          <cell r="AZ36">
            <v>24005083</v>
          </cell>
          <cell r="BG36">
            <v>4705564</v>
          </cell>
          <cell r="BH36">
            <v>22795270</v>
          </cell>
          <cell r="BK36">
            <v>27500834</v>
          </cell>
        </row>
        <row r="37">
          <cell r="L37">
            <v>48667970</v>
          </cell>
          <cell r="M37">
            <v>0</v>
          </cell>
          <cell r="N37">
            <v>14551802</v>
          </cell>
          <cell r="O37">
            <v>26952</v>
          </cell>
          <cell r="P37">
            <v>144062</v>
          </cell>
          <cell r="Q37">
            <v>0</v>
          </cell>
          <cell r="R37">
            <v>5320053</v>
          </cell>
          <cell r="S37">
            <v>357359</v>
          </cell>
          <cell r="T37">
            <v>69068198</v>
          </cell>
          <cell r="V37">
            <v>4703510</v>
          </cell>
          <cell r="W37">
            <v>0</v>
          </cell>
          <cell r="X37">
            <v>12392533</v>
          </cell>
          <cell r="Y37">
            <v>6114</v>
          </cell>
          <cell r="Z37">
            <v>139138</v>
          </cell>
          <cell r="AA37">
            <v>0</v>
          </cell>
          <cell r="AB37">
            <v>24066683</v>
          </cell>
          <cell r="AC37">
            <v>288762</v>
          </cell>
          <cell r="AD37">
            <v>41596740</v>
          </cell>
          <cell r="AF37">
            <v>53371480</v>
          </cell>
          <cell r="AG37">
            <v>0</v>
          </cell>
          <cell r="AH37">
            <v>26944335</v>
          </cell>
          <cell r="AI37">
            <v>33066</v>
          </cell>
          <cell r="AJ37">
            <v>283200</v>
          </cell>
          <cell r="AK37">
            <v>0</v>
          </cell>
          <cell r="AL37">
            <v>29386736</v>
          </cell>
          <cell r="AM37">
            <v>646121</v>
          </cell>
          <cell r="AN37">
            <v>110664938</v>
          </cell>
          <cell r="AP37">
            <v>48667970</v>
          </cell>
          <cell r="AQ37">
            <v>4703510</v>
          </cell>
          <cell r="AT37">
            <v>53371480</v>
          </cell>
          <cell r="AV37">
            <v>15080175</v>
          </cell>
          <cell r="AW37">
            <v>12826547</v>
          </cell>
          <cell r="AZ37">
            <v>27906722</v>
          </cell>
          <cell r="BG37">
            <v>5320053</v>
          </cell>
          <cell r="BH37">
            <v>24066683</v>
          </cell>
          <cell r="BK37">
            <v>29386736</v>
          </cell>
        </row>
        <row r="38">
          <cell r="L38">
            <v>52690677</v>
          </cell>
          <cell r="M38">
            <v>0</v>
          </cell>
          <cell r="N38">
            <v>15479490</v>
          </cell>
          <cell r="O38">
            <v>28323</v>
          </cell>
          <cell r="P38">
            <v>169968</v>
          </cell>
          <cell r="Q38">
            <v>0</v>
          </cell>
          <cell r="R38">
            <v>5133022</v>
          </cell>
          <cell r="S38">
            <v>358410</v>
          </cell>
          <cell r="T38">
            <v>73859890</v>
          </cell>
          <cell r="V38">
            <v>5025157</v>
          </cell>
          <cell r="W38">
            <v>0</v>
          </cell>
          <cell r="X38">
            <v>12417769</v>
          </cell>
          <cell r="Y38">
            <v>6239</v>
          </cell>
          <cell r="Z38">
            <v>160992</v>
          </cell>
          <cell r="AA38">
            <v>0</v>
          </cell>
          <cell r="AB38">
            <v>24802949</v>
          </cell>
          <cell r="AC38">
            <v>285841</v>
          </cell>
          <cell r="AD38">
            <v>42698947</v>
          </cell>
          <cell r="AF38">
            <v>57715834</v>
          </cell>
          <cell r="AG38">
            <v>0</v>
          </cell>
          <cell r="AH38">
            <v>27897259</v>
          </cell>
          <cell r="AI38">
            <v>34562</v>
          </cell>
          <cell r="AJ38">
            <v>330960</v>
          </cell>
          <cell r="AK38">
            <v>0</v>
          </cell>
          <cell r="AL38">
            <v>29935971</v>
          </cell>
          <cell r="AM38">
            <v>644251</v>
          </cell>
          <cell r="AN38">
            <v>116558837</v>
          </cell>
          <cell r="AP38">
            <v>52690677</v>
          </cell>
          <cell r="AQ38">
            <v>5025157</v>
          </cell>
          <cell r="AT38">
            <v>57715834</v>
          </cell>
          <cell r="AV38">
            <v>16036191</v>
          </cell>
          <cell r="AW38">
            <v>12870841</v>
          </cell>
          <cell r="AZ38">
            <v>28907032</v>
          </cell>
          <cell r="BG38">
            <v>5133022</v>
          </cell>
          <cell r="BH38">
            <v>24802949</v>
          </cell>
          <cell r="BK38">
            <v>29935971</v>
          </cell>
        </row>
        <row r="39">
          <cell r="L39">
            <v>41149155</v>
          </cell>
          <cell r="M39">
            <v>0</v>
          </cell>
          <cell r="N39">
            <v>14166121</v>
          </cell>
          <cell r="O39">
            <v>27843</v>
          </cell>
          <cell r="P39">
            <v>134121</v>
          </cell>
          <cell r="Q39">
            <v>0</v>
          </cell>
          <cell r="R39">
            <v>4958988</v>
          </cell>
          <cell r="S39">
            <v>357471</v>
          </cell>
          <cell r="T39">
            <v>60793699</v>
          </cell>
          <cell r="V39">
            <v>3830566</v>
          </cell>
          <cell r="W39">
            <v>0</v>
          </cell>
          <cell r="X39">
            <v>11697037</v>
          </cell>
          <cell r="Y39">
            <v>6021</v>
          </cell>
          <cell r="Z39">
            <v>141147</v>
          </cell>
          <cell r="AA39">
            <v>0</v>
          </cell>
          <cell r="AB39">
            <v>24763811</v>
          </cell>
          <cell r="AC39">
            <v>277727</v>
          </cell>
          <cell r="AD39">
            <v>40716309</v>
          </cell>
          <cell r="AF39">
            <v>44979721</v>
          </cell>
          <cell r="AG39">
            <v>0</v>
          </cell>
          <cell r="AH39">
            <v>25863158</v>
          </cell>
          <cell r="AI39">
            <v>33864</v>
          </cell>
          <cell r="AJ39">
            <v>275268</v>
          </cell>
          <cell r="AK39">
            <v>0</v>
          </cell>
          <cell r="AL39">
            <v>29722799</v>
          </cell>
          <cell r="AM39">
            <v>635198</v>
          </cell>
          <cell r="AN39">
            <v>101510008</v>
          </cell>
          <cell r="AP39">
            <v>41149155</v>
          </cell>
          <cell r="AQ39">
            <v>3830566</v>
          </cell>
          <cell r="AT39">
            <v>44979721</v>
          </cell>
          <cell r="AV39">
            <v>14685556</v>
          </cell>
          <cell r="AW39">
            <v>12121932</v>
          </cell>
          <cell r="AZ39">
            <v>26807488</v>
          </cell>
          <cell r="BG39">
            <v>4958988</v>
          </cell>
          <cell r="BH39">
            <v>24763811</v>
          </cell>
          <cell r="BK39">
            <v>29722799</v>
          </cell>
        </row>
        <row r="40">
          <cell r="L40">
            <v>29204402</v>
          </cell>
          <cell r="M40">
            <v>0</v>
          </cell>
          <cell r="N40">
            <v>10746459</v>
          </cell>
          <cell r="O40">
            <v>23424</v>
          </cell>
          <cell r="P40">
            <v>85267</v>
          </cell>
          <cell r="Q40">
            <v>0</v>
          </cell>
          <cell r="R40">
            <v>3959902</v>
          </cell>
          <cell r="S40">
            <v>351063</v>
          </cell>
          <cell r="T40">
            <v>44370517</v>
          </cell>
          <cell r="V40">
            <v>2804991</v>
          </cell>
          <cell r="W40">
            <v>0</v>
          </cell>
          <cell r="X40">
            <v>9223129</v>
          </cell>
          <cell r="Y40">
            <v>4591</v>
          </cell>
          <cell r="Z40">
            <v>87851</v>
          </cell>
          <cell r="AA40">
            <v>0</v>
          </cell>
          <cell r="AB40">
            <v>20682774</v>
          </cell>
          <cell r="AC40">
            <v>257999</v>
          </cell>
          <cell r="AD40">
            <v>33061335</v>
          </cell>
          <cell r="AF40">
            <v>32009393</v>
          </cell>
          <cell r="AG40">
            <v>0</v>
          </cell>
          <cell r="AH40">
            <v>19969588</v>
          </cell>
          <cell r="AI40">
            <v>28015</v>
          </cell>
          <cell r="AJ40">
            <v>173118</v>
          </cell>
          <cell r="AK40">
            <v>0</v>
          </cell>
          <cell r="AL40">
            <v>24642676</v>
          </cell>
          <cell r="AM40">
            <v>609062</v>
          </cell>
          <cell r="AN40">
            <v>77431852</v>
          </cell>
          <cell r="AP40">
            <v>29204402</v>
          </cell>
          <cell r="AQ40">
            <v>2804991</v>
          </cell>
          <cell r="AT40">
            <v>32009393</v>
          </cell>
          <cell r="AV40">
            <v>11206213</v>
          </cell>
          <cell r="AW40">
            <v>9573570</v>
          </cell>
          <cell r="AZ40">
            <v>20779783</v>
          </cell>
          <cell r="BG40">
            <v>3959902</v>
          </cell>
          <cell r="BH40">
            <v>20682774</v>
          </cell>
          <cell r="BK40">
            <v>24642676</v>
          </cell>
        </row>
        <row r="41">
          <cell r="L41">
            <v>31776697</v>
          </cell>
          <cell r="M41">
            <v>0</v>
          </cell>
          <cell r="N41">
            <v>10963874</v>
          </cell>
          <cell r="O41">
            <v>26757</v>
          </cell>
          <cell r="P41">
            <v>129249</v>
          </cell>
          <cell r="Q41">
            <v>0</v>
          </cell>
          <cell r="R41">
            <v>3923812</v>
          </cell>
          <cell r="S41">
            <v>344885</v>
          </cell>
          <cell r="T41">
            <v>47165274</v>
          </cell>
          <cell r="V41">
            <v>3120292</v>
          </cell>
          <cell r="W41">
            <v>0</v>
          </cell>
          <cell r="X41">
            <v>9235754</v>
          </cell>
          <cell r="Y41">
            <v>4560</v>
          </cell>
          <cell r="Z41">
            <v>136905</v>
          </cell>
          <cell r="AA41">
            <v>0</v>
          </cell>
          <cell r="AB41">
            <v>20508686</v>
          </cell>
          <cell r="AC41">
            <v>260739</v>
          </cell>
          <cell r="AD41">
            <v>33266936</v>
          </cell>
          <cell r="AF41">
            <v>34896989</v>
          </cell>
          <cell r="AG41">
            <v>0</v>
          </cell>
          <cell r="AH41">
            <v>20199628</v>
          </cell>
          <cell r="AI41">
            <v>31317</v>
          </cell>
          <cell r="AJ41">
            <v>266154</v>
          </cell>
          <cell r="AK41">
            <v>0</v>
          </cell>
          <cell r="AL41">
            <v>24432498</v>
          </cell>
          <cell r="AM41">
            <v>605624</v>
          </cell>
          <cell r="AN41">
            <v>80432210</v>
          </cell>
          <cell r="AP41">
            <v>31776697</v>
          </cell>
          <cell r="AQ41">
            <v>3120292</v>
          </cell>
          <cell r="AT41">
            <v>34896989</v>
          </cell>
          <cell r="AV41">
            <v>11464765</v>
          </cell>
          <cell r="AW41">
            <v>9637958</v>
          </cell>
          <cell r="AZ41">
            <v>21102723</v>
          </cell>
          <cell r="BG41">
            <v>3923812</v>
          </cell>
          <cell r="BH41">
            <v>20508686</v>
          </cell>
          <cell r="BK41">
            <v>24432498</v>
          </cell>
        </row>
        <row r="42">
          <cell r="L42">
            <v>40980473</v>
          </cell>
          <cell r="M42">
            <v>0</v>
          </cell>
          <cell r="N42">
            <v>12631005</v>
          </cell>
          <cell r="O42">
            <v>35087</v>
          </cell>
          <cell r="P42">
            <v>203634</v>
          </cell>
          <cell r="Q42">
            <v>0</v>
          </cell>
          <cell r="R42">
            <v>4223104</v>
          </cell>
          <cell r="S42">
            <v>336007</v>
          </cell>
          <cell r="T42">
            <v>58409310</v>
          </cell>
          <cell r="V42">
            <v>4062226</v>
          </cell>
          <cell r="W42">
            <v>0</v>
          </cell>
          <cell r="X42">
            <v>10341920</v>
          </cell>
          <cell r="Y42">
            <v>5223</v>
          </cell>
          <cell r="Z42">
            <v>233066</v>
          </cell>
          <cell r="AA42">
            <v>0</v>
          </cell>
          <cell r="AB42">
            <v>21594681</v>
          </cell>
          <cell r="AC42">
            <v>261598</v>
          </cell>
          <cell r="AD42">
            <v>36498714</v>
          </cell>
          <cell r="AF42">
            <v>45042699</v>
          </cell>
          <cell r="AG42">
            <v>0</v>
          </cell>
          <cell r="AH42">
            <v>22972925</v>
          </cell>
          <cell r="AI42">
            <v>40310</v>
          </cell>
          <cell r="AJ42">
            <v>436700</v>
          </cell>
          <cell r="AK42">
            <v>0</v>
          </cell>
          <cell r="AL42">
            <v>25817785</v>
          </cell>
          <cell r="AM42">
            <v>597605</v>
          </cell>
          <cell r="AN42">
            <v>94908024</v>
          </cell>
          <cell r="AP42">
            <v>40980473</v>
          </cell>
          <cell r="AQ42">
            <v>4062226</v>
          </cell>
          <cell r="AT42">
            <v>45042699</v>
          </cell>
          <cell r="AV42">
            <v>13205733</v>
          </cell>
          <cell r="AW42">
            <v>10841807</v>
          </cell>
          <cell r="AZ42">
            <v>24047540</v>
          </cell>
          <cell r="BG42">
            <v>4223104</v>
          </cell>
          <cell r="BH42">
            <v>21594681</v>
          </cell>
          <cell r="BK42">
            <v>25817785</v>
          </cell>
        </row>
        <row r="43">
          <cell r="L43">
            <v>44048231</v>
          </cell>
          <cell r="M43">
            <v>0</v>
          </cell>
          <cell r="N43">
            <v>12871811</v>
          </cell>
          <cell r="O43">
            <v>38206</v>
          </cell>
          <cell r="P43">
            <v>264700</v>
          </cell>
          <cell r="Q43">
            <v>0</v>
          </cell>
          <cell r="R43">
            <v>3904572</v>
          </cell>
          <cell r="S43">
            <v>317789</v>
          </cell>
          <cell r="T43">
            <v>61445309</v>
          </cell>
          <cell r="V43">
            <v>4278597</v>
          </cell>
          <cell r="W43">
            <v>0</v>
          </cell>
          <cell r="X43">
            <v>10322410</v>
          </cell>
          <cell r="Y43">
            <v>6161</v>
          </cell>
          <cell r="Z43">
            <v>300999</v>
          </cell>
          <cell r="AA43">
            <v>0</v>
          </cell>
          <cell r="AB43">
            <v>21446857</v>
          </cell>
          <cell r="AC43">
            <v>265177</v>
          </cell>
          <cell r="AD43">
            <v>36620201</v>
          </cell>
          <cell r="AF43">
            <v>48326828</v>
          </cell>
          <cell r="AG43">
            <v>0</v>
          </cell>
          <cell r="AH43">
            <v>23194221</v>
          </cell>
          <cell r="AI43">
            <v>44367</v>
          </cell>
          <cell r="AJ43">
            <v>565699</v>
          </cell>
          <cell r="AK43">
            <v>0</v>
          </cell>
          <cell r="AL43">
            <v>25351429</v>
          </cell>
          <cell r="AM43">
            <v>582966</v>
          </cell>
          <cell r="AN43">
            <v>98065510</v>
          </cell>
          <cell r="AP43">
            <v>44048231</v>
          </cell>
          <cell r="AQ43">
            <v>4278597</v>
          </cell>
          <cell r="AT43">
            <v>48326828</v>
          </cell>
          <cell r="AV43">
            <v>13492506</v>
          </cell>
          <cell r="AW43">
            <v>10894747</v>
          </cell>
          <cell r="AZ43">
            <v>24387253</v>
          </cell>
          <cell r="BG43">
            <v>3904572</v>
          </cell>
          <cell r="BH43">
            <v>21446857</v>
          </cell>
          <cell r="BK43">
            <v>25351429</v>
          </cell>
        </row>
        <row r="44">
          <cell r="L44">
            <v>42858386</v>
          </cell>
          <cell r="M44">
            <v>0</v>
          </cell>
          <cell r="N44">
            <v>13197965</v>
          </cell>
          <cell r="O44">
            <v>36485</v>
          </cell>
          <cell r="P44">
            <v>294662</v>
          </cell>
          <cell r="Q44">
            <v>0</v>
          </cell>
          <cell r="R44">
            <v>4261582</v>
          </cell>
          <cell r="S44">
            <v>315251</v>
          </cell>
          <cell r="T44">
            <v>60964331</v>
          </cell>
          <cell r="V44">
            <v>4170059</v>
          </cell>
          <cell r="W44">
            <v>0</v>
          </cell>
          <cell r="X44">
            <v>10663231</v>
          </cell>
          <cell r="Y44">
            <v>6016</v>
          </cell>
          <cell r="Z44">
            <v>313528</v>
          </cell>
          <cell r="AA44">
            <v>0</v>
          </cell>
          <cell r="AB44">
            <v>21550828</v>
          </cell>
          <cell r="AC44">
            <v>264772</v>
          </cell>
          <cell r="AD44">
            <v>36968434</v>
          </cell>
          <cell r="AF44">
            <v>47028445</v>
          </cell>
          <cell r="AG44">
            <v>0</v>
          </cell>
          <cell r="AH44">
            <v>23861196</v>
          </cell>
          <cell r="AI44">
            <v>42501</v>
          </cell>
          <cell r="AJ44">
            <v>608190</v>
          </cell>
          <cell r="AK44">
            <v>0</v>
          </cell>
          <cell r="AL44">
            <v>25812410</v>
          </cell>
          <cell r="AM44">
            <v>580023</v>
          </cell>
          <cell r="AN44">
            <v>97932765</v>
          </cell>
          <cell r="AP44">
            <v>42858386</v>
          </cell>
          <cell r="AQ44">
            <v>4170059</v>
          </cell>
          <cell r="AT44">
            <v>47028445</v>
          </cell>
          <cell r="AV44">
            <v>13844363</v>
          </cell>
          <cell r="AW44">
            <v>11247547</v>
          </cell>
          <cell r="AZ44">
            <v>25091910</v>
          </cell>
          <cell r="BG44">
            <v>4261582</v>
          </cell>
          <cell r="BH44">
            <v>21550828</v>
          </cell>
          <cell r="BK44">
            <v>25812410</v>
          </cell>
        </row>
        <row r="45">
          <cell r="L45">
            <v>42961357</v>
          </cell>
          <cell r="M45">
            <v>0</v>
          </cell>
          <cell r="N45">
            <v>14028635</v>
          </cell>
          <cell r="O45">
            <v>38325</v>
          </cell>
          <cell r="P45">
            <v>300576</v>
          </cell>
          <cell r="Q45">
            <v>0</v>
          </cell>
          <cell r="R45">
            <v>4337305</v>
          </cell>
          <cell r="S45">
            <v>236924</v>
          </cell>
          <cell r="T45">
            <v>61903122</v>
          </cell>
          <cell r="V45">
            <v>4147182</v>
          </cell>
          <cell r="W45">
            <v>0</v>
          </cell>
          <cell r="X45">
            <v>11397391</v>
          </cell>
          <cell r="Y45">
            <v>6121</v>
          </cell>
          <cell r="Z45">
            <v>290473</v>
          </cell>
          <cell r="AA45">
            <v>0</v>
          </cell>
          <cell r="AB45">
            <v>23288857</v>
          </cell>
          <cell r="AC45">
            <v>266555</v>
          </cell>
          <cell r="AD45">
            <v>39396579</v>
          </cell>
          <cell r="AF45">
            <v>47108539</v>
          </cell>
          <cell r="AG45">
            <v>0</v>
          </cell>
          <cell r="AH45">
            <v>25426026</v>
          </cell>
          <cell r="AI45">
            <v>44446</v>
          </cell>
          <cell r="AJ45">
            <v>591049</v>
          </cell>
          <cell r="AK45">
            <v>0</v>
          </cell>
          <cell r="AL45">
            <v>27626162</v>
          </cell>
          <cell r="AM45">
            <v>503479</v>
          </cell>
          <cell r="AN45">
            <v>101299701</v>
          </cell>
          <cell r="AP45">
            <v>42961357</v>
          </cell>
          <cell r="AQ45">
            <v>4147182</v>
          </cell>
          <cell r="AT45">
            <v>47108539</v>
          </cell>
          <cell r="AV45">
            <v>14604460</v>
          </cell>
          <cell r="AW45">
            <v>11960540</v>
          </cell>
          <cell r="AZ45">
            <v>26565000</v>
          </cell>
          <cell r="BG45">
            <v>4337305</v>
          </cell>
          <cell r="BH45">
            <v>23288857</v>
          </cell>
          <cell r="BK45">
            <v>27626162</v>
          </cell>
        </row>
        <row r="46">
          <cell r="L46">
            <v>31816647</v>
          </cell>
          <cell r="M46">
            <v>0</v>
          </cell>
          <cell r="N46">
            <v>11023916</v>
          </cell>
          <cell r="O46">
            <v>28369</v>
          </cell>
          <cell r="P46">
            <v>166996</v>
          </cell>
          <cell r="Q46">
            <v>0</v>
          </cell>
          <cell r="R46">
            <v>3854860</v>
          </cell>
          <cell r="S46">
            <v>318511</v>
          </cell>
          <cell r="T46">
            <v>47209299</v>
          </cell>
          <cell r="V46">
            <v>3037129</v>
          </cell>
          <cell r="W46">
            <v>0</v>
          </cell>
          <cell r="X46">
            <v>9858646</v>
          </cell>
          <cell r="Y46">
            <v>4830</v>
          </cell>
          <cell r="Z46">
            <v>153598</v>
          </cell>
          <cell r="AA46">
            <v>0</v>
          </cell>
          <cell r="AB46">
            <v>20951523</v>
          </cell>
          <cell r="AC46">
            <v>261384</v>
          </cell>
          <cell r="AD46">
            <v>34267110</v>
          </cell>
          <cell r="AF46">
            <v>34853776</v>
          </cell>
          <cell r="AG46">
            <v>0</v>
          </cell>
          <cell r="AH46">
            <v>20882562</v>
          </cell>
          <cell r="AI46">
            <v>33199</v>
          </cell>
          <cell r="AJ46">
            <v>320594</v>
          </cell>
          <cell r="AK46">
            <v>0</v>
          </cell>
          <cell r="AL46">
            <v>24806383</v>
          </cell>
          <cell r="AM46">
            <v>579895</v>
          </cell>
          <cell r="AN46">
            <v>81476409</v>
          </cell>
          <cell r="AP46">
            <v>31816647</v>
          </cell>
          <cell r="AQ46">
            <v>3037129</v>
          </cell>
          <cell r="AT46">
            <v>34853776</v>
          </cell>
          <cell r="AV46">
            <v>11537792</v>
          </cell>
          <cell r="AW46">
            <v>10278458</v>
          </cell>
          <cell r="AZ46">
            <v>21816250</v>
          </cell>
          <cell r="BG46">
            <v>3854860</v>
          </cell>
          <cell r="BH46">
            <v>20951523</v>
          </cell>
          <cell r="BK46">
            <v>24806383</v>
          </cell>
        </row>
        <row r="47">
          <cell r="L47">
            <v>30909874</v>
          </cell>
          <cell r="M47">
            <v>0</v>
          </cell>
          <cell r="N47">
            <v>11247080</v>
          </cell>
          <cell r="O47">
            <v>27069</v>
          </cell>
          <cell r="P47">
            <v>130087</v>
          </cell>
          <cell r="Q47">
            <v>0</v>
          </cell>
          <cell r="R47">
            <v>4040141</v>
          </cell>
          <cell r="S47">
            <v>320330</v>
          </cell>
          <cell r="T47">
            <v>46674581</v>
          </cell>
          <cell r="V47">
            <v>2933500</v>
          </cell>
          <cell r="W47">
            <v>0</v>
          </cell>
          <cell r="X47">
            <v>10304452</v>
          </cell>
          <cell r="Y47">
            <v>4756</v>
          </cell>
          <cell r="Z47">
            <v>114748</v>
          </cell>
          <cell r="AA47">
            <v>0</v>
          </cell>
          <cell r="AB47">
            <v>21710128</v>
          </cell>
          <cell r="AC47">
            <v>261483</v>
          </cell>
          <cell r="AD47">
            <v>35329067</v>
          </cell>
          <cell r="AF47">
            <v>33843374</v>
          </cell>
          <cell r="AG47">
            <v>0</v>
          </cell>
          <cell r="AH47">
            <v>21551532</v>
          </cell>
          <cell r="AI47">
            <v>31825</v>
          </cell>
          <cell r="AJ47">
            <v>244835</v>
          </cell>
          <cell r="AK47">
            <v>0</v>
          </cell>
          <cell r="AL47">
            <v>25750269</v>
          </cell>
          <cell r="AM47">
            <v>581813</v>
          </cell>
          <cell r="AN47">
            <v>82003648</v>
          </cell>
          <cell r="AP47">
            <v>30909874</v>
          </cell>
          <cell r="AQ47">
            <v>2933500</v>
          </cell>
          <cell r="AT47">
            <v>33843374</v>
          </cell>
          <cell r="AV47">
            <v>11724566</v>
          </cell>
          <cell r="AW47">
            <v>10685439</v>
          </cell>
          <cell r="AZ47">
            <v>22410005</v>
          </cell>
          <cell r="BG47">
            <v>4040141</v>
          </cell>
          <cell r="BH47">
            <v>21710128</v>
          </cell>
          <cell r="BK47">
            <v>25750269</v>
          </cell>
        </row>
        <row r="48">
          <cell r="L48">
            <v>39864282</v>
          </cell>
          <cell r="M48">
            <v>0</v>
          </cell>
          <cell r="N48">
            <v>13907703</v>
          </cell>
          <cell r="O48">
            <v>26995</v>
          </cell>
          <cell r="P48">
            <v>146128</v>
          </cell>
          <cell r="Q48">
            <v>0</v>
          </cell>
          <cell r="R48">
            <v>4862335</v>
          </cell>
          <cell r="S48">
            <v>313648</v>
          </cell>
          <cell r="T48">
            <v>59121091</v>
          </cell>
          <cell r="V48">
            <v>3609781</v>
          </cell>
          <cell r="W48">
            <v>0</v>
          </cell>
          <cell r="X48">
            <v>12054357</v>
          </cell>
          <cell r="Y48">
            <v>5133</v>
          </cell>
          <cell r="Z48">
            <v>101259</v>
          </cell>
          <cell r="AA48">
            <v>0</v>
          </cell>
          <cell r="AB48">
            <v>24078622</v>
          </cell>
          <cell r="AC48">
            <v>254935</v>
          </cell>
          <cell r="AD48">
            <v>40104087</v>
          </cell>
          <cell r="AF48">
            <v>43474063</v>
          </cell>
          <cell r="AG48">
            <v>0</v>
          </cell>
          <cell r="AH48">
            <v>25962060</v>
          </cell>
          <cell r="AI48">
            <v>32128</v>
          </cell>
          <cell r="AJ48">
            <v>247387</v>
          </cell>
          <cell r="AK48">
            <v>0</v>
          </cell>
          <cell r="AL48">
            <v>28940957</v>
          </cell>
          <cell r="AM48">
            <v>568583</v>
          </cell>
          <cell r="AN48">
            <v>99225178</v>
          </cell>
          <cell r="AP48">
            <v>39864282</v>
          </cell>
          <cell r="AQ48">
            <v>3609781</v>
          </cell>
          <cell r="AT48">
            <v>43474063</v>
          </cell>
          <cell r="AV48">
            <v>14394474</v>
          </cell>
          <cell r="AW48">
            <v>12415684</v>
          </cell>
          <cell r="AZ48">
            <v>26810158</v>
          </cell>
          <cell r="BG48">
            <v>4862335</v>
          </cell>
          <cell r="BH48">
            <v>24078622</v>
          </cell>
          <cell r="BK48">
            <v>28940957</v>
          </cell>
        </row>
        <row r="49">
          <cell r="L49">
            <v>46644125</v>
          </cell>
          <cell r="M49">
            <v>0</v>
          </cell>
          <cell r="N49">
            <v>15261590</v>
          </cell>
          <cell r="O49">
            <v>26738</v>
          </cell>
          <cell r="P49">
            <v>158970</v>
          </cell>
          <cell r="Q49">
            <v>0</v>
          </cell>
          <cell r="R49">
            <v>5412467</v>
          </cell>
          <cell r="S49">
            <v>314309</v>
          </cell>
          <cell r="T49">
            <v>67818199</v>
          </cell>
          <cell r="V49">
            <v>4142614</v>
          </cell>
          <cell r="W49">
            <v>0</v>
          </cell>
          <cell r="X49">
            <v>12845014</v>
          </cell>
          <cell r="Y49">
            <v>5396</v>
          </cell>
          <cell r="Z49">
            <v>112596</v>
          </cell>
          <cell r="AA49">
            <v>0</v>
          </cell>
          <cell r="AB49">
            <v>24870237</v>
          </cell>
          <cell r="AC49">
            <v>257551</v>
          </cell>
          <cell r="AD49">
            <v>42233408</v>
          </cell>
          <cell r="AF49">
            <v>50786739</v>
          </cell>
          <cell r="AG49">
            <v>0</v>
          </cell>
          <cell r="AH49">
            <v>28106604</v>
          </cell>
          <cell r="AI49">
            <v>32134</v>
          </cell>
          <cell r="AJ49">
            <v>271566</v>
          </cell>
          <cell r="AK49">
            <v>0</v>
          </cell>
          <cell r="AL49">
            <v>30282704</v>
          </cell>
          <cell r="AM49">
            <v>571860</v>
          </cell>
          <cell r="AN49">
            <v>110051607</v>
          </cell>
          <cell r="AP49">
            <v>46644125</v>
          </cell>
          <cell r="AQ49">
            <v>4142614</v>
          </cell>
          <cell r="AT49">
            <v>50786739</v>
          </cell>
          <cell r="AV49">
            <v>15761607</v>
          </cell>
          <cell r="AW49">
            <v>13220557</v>
          </cell>
          <cell r="AZ49">
            <v>28982164</v>
          </cell>
          <cell r="BG49">
            <v>5412467</v>
          </cell>
          <cell r="BH49">
            <v>24870237</v>
          </cell>
          <cell r="BK49">
            <v>30282704</v>
          </cell>
        </row>
        <row r="50">
          <cell r="L50">
            <v>46790839</v>
          </cell>
          <cell r="M50">
            <v>0</v>
          </cell>
          <cell r="N50">
            <v>15928858</v>
          </cell>
          <cell r="O50">
            <v>26784</v>
          </cell>
          <cell r="P50">
            <v>166614</v>
          </cell>
          <cell r="Q50">
            <v>0</v>
          </cell>
          <cell r="R50">
            <v>5505987</v>
          </cell>
          <cell r="S50">
            <v>316830</v>
          </cell>
          <cell r="T50">
            <v>68735912</v>
          </cell>
          <cell r="V50">
            <v>4111631</v>
          </cell>
          <cell r="W50">
            <v>0</v>
          </cell>
          <cell r="X50">
            <v>12957876</v>
          </cell>
          <cell r="Y50">
            <v>5339</v>
          </cell>
          <cell r="Z50">
            <v>109758</v>
          </cell>
          <cell r="AA50">
            <v>0</v>
          </cell>
          <cell r="AB50">
            <v>25457909</v>
          </cell>
          <cell r="AC50">
            <v>261350</v>
          </cell>
          <cell r="AD50">
            <v>42903863</v>
          </cell>
          <cell r="AF50">
            <v>50902470</v>
          </cell>
          <cell r="AG50">
            <v>0</v>
          </cell>
          <cell r="AH50">
            <v>28886734</v>
          </cell>
          <cell r="AI50">
            <v>32123</v>
          </cell>
          <cell r="AJ50">
            <v>276372</v>
          </cell>
          <cell r="AK50">
            <v>0</v>
          </cell>
          <cell r="AL50">
            <v>30963896</v>
          </cell>
          <cell r="AM50">
            <v>578180</v>
          </cell>
          <cell r="AN50">
            <v>111639775</v>
          </cell>
          <cell r="AP50">
            <v>46790839</v>
          </cell>
          <cell r="AQ50">
            <v>4111631</v>
          </cell>
          <cell r="AT50">
            <v>50902470</v>
          </cell>
          <cell r="AV50">
            <v>16439086</v>
          </cell>
          <cell r="AW50">
            <v>13334323</v>
          </cell>
          <cell r="AZ50">
            <v>29773409</v>
          </cell>
          <cell r="BG50">
            <v>5505987</v>
          </cell>
          <cell r="BH50">
            <v>25457909</v>
          </cell>
          <cell r="BK50">
            <v>30963896</v>
          </cell>
        </row>
        <row r="51">
          <cell r="L51">
            <v>45616718</v>
          </cell>
          <cell r="M51">
            <v>0</v>
          </cell>
          <cell r="N51">
            <v>15428066</v>
          </cell>
          <cell r="O51">
            <v>26948</v>
          </cell>
          <cell r="P51">
            <v>162739</v>
          </cell>
          <cell r="Q51">
            <v>0</v>
          </cell>
          <cell r="R51">
            <v>5444638</v>
          </cell>
          <cell r="S51">
            <v>316749</v>
          </cell>
          <cell r="T51">
            <v>66995858</v>
          </cell>
          <cell r="V51">
            <v>3932542</v>
          </cell>
          <cell r="W51">
            <v>0</v>
          </cell>
          <cell r="X51">
            <v>12630533</v>
          </cell>
          <cell r="Y51">
            <v>6047</v>
          </cell>
          <cell r="Z51">
            <v>112103</v>
          </cell>
          <cell r="AA51">
            <v>0</v>
          </cell>
          <cell r="AB51">
            <v>25789135</v>
          </cell>
          <cell r="AC51">
            <v>261177</v>
          </cell>
          <cell r="AD51">
            <v>42731537</v>
          </cell>
          <cell r="AF51">
            <v>49549260</v>
          </cell>
          <cell r="AG51">
            <v>0</v>
          </cell>
          <cell r="AH51">
            <v>28058599</v>
          </cell>
          <cell r="AI51">
            <v>32995</v>
          </cell>
          <cell r="AJ51">
            <v>274842</v>
          </cell>
          <cell r="AK51">
            <v>0</v>
          </cell>
          <cell r="AL51">
            <v>31233773</v>
          </cell>
          <cell r="AM51">
            <v>577926</v>
          </cell>
          <cell r="AN51">
            <v>109727395</v>
          </cell>
          <cell r="AP51">
            <v>45616718</v>
          </cell>
          <cell r="AQ51">
            <v>3932542</v>
          </cell>
          <cell r="AT51">
            <v>49549260</v>
          </cell>
          <cell r="AV51">
            <v>15934502</v>
          </cell>
          <cell r="AW51">
            <v>13009860</v>
          </cell>
          <cell r="AZ51">
            <v>28944362</v>
          </cell>
          <cell r="BG51">
            <v>5444638</v>
          </cell>
          <cell r="BH51">
            <v>25789135</v>
          </cell>
          <cell r="BK51">
            <v>31233773</v>
          </cell>
        </row>
        <row r="52">
          <cell r="L52">
            <v>31784306</v>
          </cell>
          <cell r="M52">
            <v>0</v>
          </cell>
          <cell r="N52">
            <v>12290702</v>
          </cell>
          <cell r="O52">
            <v>24824</v>
          </cell>
          <cell r="P52">
            <v>99068</v>
          </cell>
          <cell r="Q52">
            <v>0</v>
          </cell>
          <cell r="R52">
            <v>4893990</v>
          </cell>
          <cell r="S52">
            <v>316648</v>
          </cell>
          <cell r="T52">
            <v>49409538</v>
          </cell>
          <cell r="V52">
            <v>2813733</v>
          </cell>
          <cell r="W52">
            <v>0</v>
          </cell>
          <cell r="X52">
            <v>10527632</v>
          </cell>
          <cell r="Y52">
            <v>5356</v>
          </cell>
          <cell r="Z52">
            <v>74674</v>
          </cell>
          <cell r="AA52">
            <v>0</v>
          </cell>
          <cell r="AB52">
            <v>21676792</v>
          </cell>
          <cell r="AC52">
            <v>258308</v>
          </cell>
          <cell r="AD52">
            <v>35356495</v>
          </cell>
          <cell r="AF52">
            <v>34598039</v>
          </cell>
          <cell r="AG52">
            <v>0</v>
          </cell>
          <cell r="AH52">
            <v>22818334</v>
          </cell>
          <cell r="AI52">
            <v>30180</v>
          </cell>
          <cell r="AJ52">
            <v>173742</v>
          </cell>
          <cell r="AK52">
            <v>0</v>
          </cell>
          <cell r="AL52">
            <v>26570782</v>
          </cell>
          <cell r="AM52">
            <v>574956</v>
          </cell>
          <cell r="AN52">
            <v>84766033</v>
          </cell>
          <cell r="AP52">
            <v>31784306</v>
          </cell>
          <cell r="AQ52">
            <v>2813733</v>
          </cell>
          <cell r="AT52">
            <v>34598039</v>
          </cell>
          <cell r="AV52">
            <v>12731242</v>
          </cell>
          <cell r="AW52">
            <v>10865970</v>
          </cell>
          <cell r="AZ52">
            <v>23597212</v>
          </cell>
          <cell r="BG52">
            <v>4893990</v>
          </cell>
          <cell r="BH52">
            <v>21676792</v>
          </cell>
          <cell r="BK52">
            <v>26570782</v>
          </cell>
        </row>
        <row r="53">
          <cell r="L53">
            <v>31687113</v>
          </cell>
          <cell r="M53">
            <v>0</v>
          </cell>
          <cell r="N53">
            <v>11703591</v>
          </cell>
          <cell r="O53">
            <v>26544</v>
          </cell>
          <cell r="P53">
            <v>116571</v>
          </cell>
          <cell r="Q53">
            <v>0</v>
          </cell>
          <cell r="R53">
            <v>4346906</v>
          </cell>
          <cell r="S53">
            <v>315412</v>
          </cell>
          <cell r="T53">
            <v>48196137</v>
          </cell>
          <cell r="V53">
            <v>2881974</v>
          </cell>
          <cell r="W53">
            <v>0</v>
          </cell>
          <cell r="X53">
            <v>9706137</v>
          </cell>
          <cell r="Y53">
            <v>4970</v>
          </cell>
          <cell r="Z53">
            <v>115479</v>
          </cell>
          <cell r="AA53">
            <v>0</v>
          </cell>
          <cell r="AB53">
            <v>20296267</v>
          </cell>
          <cell r="AC53">
            <v>255736</v>
          </cell>
          <cell r="AD53">
            <v>33260563</v>
          </cell>
          <cell r="AF53">
            <v>34569087</v>
          </cell>
          <cell r="AG53">
            <v>0</v>
          </cell>
          <cell r="AH53">
            <v>21409728</v>
          </cell>
          <cell r="AI53">
            <v>31514</v>
          </cell>
          <cell r="AJ53">
            <v>232050</v>
          </cell>
          <cell r="AK53">
            <v>0</v>
          </cell>
          <cell r="AL53">
            <v>24643173</v>
          </cell>
          <cell r="AM53">
            <v>571148</v>
          </cell>
          <cell r="AN53">
            <v>81456700</v>
          </cell>
          <cell r="AP53">
            <v>31687113</v>
          </cell>
          <cell r="AQ53">
            <v>2881974</v>
          </cell>
          <cell r="AT53">
            <v>34569087</v>
          </cell>
          <cell r="AV53">
            <v>12162118</v>
          </cell>
          <cell r="AW53">
            <v>10082322</v>
          </cell>
          <cell r="AZ53">
            <v>22244440</v>
          </cell>
          <cell r="BG53">
            <v>4346906</v>
          </cell>
          <cell r="BH53">
            <v>20296267</v>
          </cell>
          <cell r="BK53">
            <v>24643173</v>
          </cell>
        </row>
        <row r="54">
          <cell r="L54">
            <v>40764913</v>
          </cell>
          <cell r="M54">
            <v>0</v>
          </cell>
          <cell r="N54">
            <v>13895634</v>
          </cell>
          <cell r="O54">
            <v>34122</v>
          </cell>
          <cell r="P54">
            <v>255426</v>
          </cell>
          <cell r="Q54">
            <v>0</v>
          </cell>
          <cell r="R54">
            <v>4706712</v>
          </cell>
          <cell r="S54">
            <v>314436</v>
          </cell>
          <cell r="T54">
            <v>59971243</v>
          </cell>
          <cell r="V54">
            <v>3700400</v>
          </cell>
          <cell r="W54">
            <v>0</v>
          </cell>
          <cell r="X54">
            <v>10445320</v>
          </cell>
          <cell r="Y54">
            <v>5584</v>
          </cell>
          <cell r="Z54">
            <v>187874</v>
          </cell>
          <cell r="AA54">
            <v>0</v>
          </cell>
          <cell r="AB54">
            <v>21522291</v>
          </cell>
          <cell r="AC54">
            <v>252960</v>
          </cell>
          <cell r="AD54">
            <v>36114429</v>
          </cell>
          <cell r="AF54">
            <v>44465313</v>
          </cell>
          <cell r="AG54">
            <v>0</v>
          </cell>
          <cell r="AH54">
            <v>24340954</v>
          </cell>
          <cell r="AI54">
            <v>39706</v>
          </cell>
          <cell r="AJ54">
            <v>443300</v>
          </cell>
          <cell r="AK54">
            <v>0</v>
          </cell>
          <cell r="AL54">
            <v>26229003</v>
          </cell>
          <cell r="AM54">
            <v>567396</v>
          </cell>
          <cell r="AN54">
            <v>96085672</v>
          </cell>
          <cell r="AP54">
            <v>40764913</v>
          </cell>
          <cell r="AQ54">
            <v>3700400</v>
          </cell>
          <cell r="AT54">
            <v>44465313</v>
          </cell>
          <cell r="AV54">
            <v>14499618</v>
          </cell>
          <cell r="AW54">
            <v>10891738</v>
          </cell>
          <cell r="AZ54">
            <v>25391356</v>
          </cell>
          <cell r="BG54">
            <v>4706712</v>
          </cell>
          <cell r="BH54">
            <v>21522291</v>
          </cell>
          <cell r="BK54">
            <v>26229003</v>
          </cell>
        </row>
        <row r="55">
          <cell r="L55">
            <v>47351821</v>
          </cell>
          <cell r="M55">
            <v>0</v>
          </cell>
          <cell r="N55">
            <v>15659365</v>
          </cell>
          <cell r="O55">
            <v>38467</v>
          </cell>
          <cell r="P55">
            <v>344113</v>
          </cell>
          <cell r="Q55">
            <v>0</v>
          </cell>
          <cell r="R55">
            <v>4424118</v>
          </cell>
          <cell r="S55">
            <v>310439</v>
          </cell>
          <cell r="T55">
            <v>68128323</v>
          </cell>
          <cell r="V55">
            <v>4331914</v>
          </cell>
          <cell r="W55">
            <v>0</v>
          </cell>
          <cell r="X55">
            <v>11118654</v>
          </cell>
          <cell r="Y55">
            <v>5729</v>
          </cell>
          <cell r="Z55">
            <v>249088</v>
          </cell>
          <cell r="AA55">
            <v>0</v>
          </cell>
          <cell r="AB55">
            <v>21817414</v>
          </cell>
          <cell r="AC55">
            <v>251656</v>
          </cell>
          <cell r="AD55">
            <v>37774455</v>
          </cell>
          <cell r="AF55">
            <v>51683735</v>
          </cell>
          <cell r="AG55">
            <v>0</v>
          </cell>
          <cell r="AH55">
            <v>26778019</v>
          </cell>
          <cell r="AI55">
            <v>44196</v>
          </cell>
          <cell r="AJ55">
            <v>593201</v>
          </cell>
          <cell r="AK55">
            <v>0</v>
          </cell>
          <cell r="AL55">
            <v>26241532</v>
          </cell>
          <cell r="AM55">
            <v>562095</v>
          </cell>
          <cell r="AN55">
            <v>105902778</v>
          </cell>
          <cell r="AP55">
            <v>47351821</v>
          </cell>
          <cell r="AQ55">
            <v>4331914</v>
          </cell>
          <cell r="AT55">
            <v>51683735</v>
          </cell>
          <cell r="AV55">
            <v>16352384</v>
          </cell>
          <cell r="AW55">
            <v>11625127</v>
          </cell>
          <cell r="AZ55">
            <v>27977511</v>
          </cell>
          <cell r="BG55">
            <v>4424118</v>
          </cell>
          <cell r="BH55">
            <v>21817414</v>
          </cell>
          <cell r="BK55">
            <v>26241532</v>
          </cell>
        </row>
        <row r="56">
          <cell r="L56">
            <v>43594244</v>
          </cell>
          <cell r="M56">
            <v>0</v>
          </cell>
          <cell r="N56">
            <v>15412140</v>
          </cell>
          <cell r="O56">
            <v>38468</v>
          </cell>
          <cell r="P56">
            <v>410529</v>
          </cell>
          <cell r="Q56">
            <v>0</v>
          </cell>
          <cell r="R56">
            <v>4198158</v>
          </cell>
          <cell r="S56">
            <v>305915</v>
          </cell>
          <cell r="T56">
            <v>63959454</v>
          </cell>
          <cell r="V56">
            <v>4023246</v>
          </cell>
          <cell r="W56">
            <v>0</v>
          </cell>
          <cell r="X56">
            <v>10664462</v>
          </cell>
          <cell r="Y56">
            <v>4714</v>
          </cell>
          <cell r="Z56">
            <v>280041</v>
          </cell>
          <cell r="AA56">
            <v>0</v>
          </cell>
          <cell r="AB56">
            <v>21792206</v>
          </cell>
          <cell r="AC56">
            <v>252992</v>
          </cell>
          <cell r="AD56">
            <v>37017661</v>
          </cell>
          <cell r="AF56">
            <v>47617490</v>
          </cell>
          <cell r="AG56">
            <v>0</v>
          </cell>
          <cell r="AH56">
            <v>26076602</v>
          </cell>
          <cell r="AI56">
            <v>43182</v>
          </cell>
          <cell r="AJ56">
            <v>690570</v>
          </cell>
          <cell r="AK56">
            <v>0</v>
          </cell>
          <cell r="AL56">
            <v>25990364</v>
          </cell>
          <cell r="AM56">
            <v>558907</v>
          </cell>
          <cell r="AN56">
            <v>100977115</v>
          </cell>
          <cell r="AP56">
            <v>43594244</v>
          </cell>
          <cell r="AQ56">
            <v>4023246</v>
          </cell>
          <cell r="AT56">
            <v>47617490</v>
          </cell>
          <cell r="AV56">
            <v>16167052</v>
          </cell>
          <cell r="AW56">
            <v>11202209</v>
          </cell>
          <cell r="AZ56">
            <v>27369261</v>
          </cell>
          <cell r="BG56">
            <v>4198158</v>
          </cell>
          <cell r="BH56">
            <v>21792206</v>
          </cell>
          <cell r="BK56">
            <v>25990364</v>
          </cell>
        </row>
        <row r="57">
          <cell r="L57">
            <v>39405712</v>
          </cell>
          <cell r="M57">
            <v>0</v>
          </cell>
          <cell r="N57">
            <v>14699306</v>
          </cell>
          <cell r="O57">
            <v>34292</v>
          </cell>
          <cell r="P57">
            <v>321517</v>
          </cell>
          <cell r="Q57">
            <v>0</v>
          </cell>
          <cell r="R57">
            <v>4243093</v>
          </cell>
          <cell r="S57">
            <v>309220</v>
          </cell>
          <cell r="T57">
            <v>59013140</v>
          </cell>
          <cell r="V57">
            <v>3870882</v>
          </cell>
          <cell r="W57">
            <v>0</v>
          </cell>
          <cell r="X57">
            <v>10662856</v>
          </cell>
          <cell r="Y57">
            <v>4297</v>
          </cell>
          <cell r="Z57">
            <v>232163</v>
          </cell>
          <cell r="AA57">
            <v>0</v>
          </cell>
          <cell r="AB57">
            <v>21985561</v>
          </cell>
          <cell r="AC57">
            <v>240751</v>
          </cell>
          <cell r="AD57">
            <v>36996510</v>
          </cell>
          <cell r="AF57">
            <v>43276594</v>
          </cell>
          <cell r="AG57">
            <v>0</v>
          </cell>
          <cell r="AH57">
            <v>25362162</v>
          </cell>
          <cell r="AI57">
            <v>38589</v>
          </cell>
          <cell r="AJ57">
            <v>553680</v>
          </cell>
          <cell r="AK57">
            <v>0</v>
          </cell>
          <cell r="AL57">
            <v>26228654</v>
          </cell>
          <cell r="AM57">
            <v>549971</v>
          </cell>
          <cell r="AN57">
            <v>96009650</v>
          </cell>
          <cell r="AP57">
            <v>39405712</v>
          </cell>
          <cell r="AQ57">
            <v>3870882</v>
          </cell>
          <cell r="AT57">
            <v>43276594</v>
          </cell>
          <cell r="AV57">
            <v>15364335</v>
          </cell>
          <cell r="AW57">
            <v>11140067</v>
          </cell>
          <cell r="AZ57">
            <v>26504402</v>
          </cell>
          <cell r="BG57">
            <v>4243093</v>
          </cell>
          <cell r="BH57">
            <v>21985561</v>
          </cell>
          <cell r="BK57">
            <v>26228654</v>
          </cell>
        </row>
        <row r="58">
          <cell r="L58">
            <v>31766874</v>
          </cell>
          <cell r="M58">
            <v>0</v>
          </cell>
          <cell r="N58">
            <v>12384240</v>
          </cell>
          <cell r="O58">
            <v>27917</v>
          </cell>
          <cell r="P58">
            <v>196283</v>
          </cell>
          <cell r="Q58">
            <v>0</v>
          </cell>
          <cell r="R58">
            <v>3944000</v>
          </cell>
          <cell r="S58">
            <v>306698</v>
          </cell>
          <cell r="T58">
            <v>48626012</v>
          </cell>
          <cell r="V58">
            <v>3273835</v>
          </cell>
          <cell r="W58">
            <v>0</v>
          </cell>
          <cell r="X58">
            <v>9924429</v>
          </cell>
          <cell r="Y58">
            <v>3652</v>
          </cell>
          <cell r="Z58">
            <v>158605</v>
          </cell>
          <cell r="AA58">
            <v>0</v>
          </cell>
          <cell r="AB58">
            <v>20481385</v>
          </cell>
          <cell r="AC58">
            <v>209377</v>
          </cell>
          <cell r="AD58">
            <v>34051283</v>
          </cell>
          <cell r="AF58">
            <v>35040709</v>
          </cell>
          <cell r="AG58">
            <v>0</v>
          </cell>
          <cell r="AH58">
            <v>22308669</v>
          </cell>
          <cell r="AI58">
            <v>31569</v>
          </cell>
          <cell r="AJ58">
            <v>354888</v>
          </cell>
          <cell r="AK58">
            <v>0</v>
          </cell>
          <cell r="AL58">
            <v>24425385</v>
          </cell>
          <cell r="AM58">
            <v>516075</v>
          </cell>
          <cell r="AN58">
            <v>82677295</v>
          </cell>
          <cell r="AP58">
            <v>31766874</v>
          </cell>
          <cell r="AQ58">
            <v>3273835</v>
          </cell>
          <cell r="AT58">
            <v>35040709</v>
          </cell>
          <cell r="AV58">
            <v>12915138</v>
          </cell>
          <cell r="AW58">
            <v>10296063</v>
          </cell>
          <cell r="AZ58">
            <v>23211201</v>
          </cell>
          <cell r="BG58">
            <v>3944000</v>
          </cell>
          <cell r="BH58">
            <v>20481385</v>
          </cell>
          <cell r="BK58">
            <v>24425385</v>
          </cell>
        </row>
        <row r="59">
          <cell r="L59">
            <v>30773915</v>
          </cell>
          <cell r="M59">
            <v>0</v>
          </cell>
          <cell r="N59">
            <v>12432940</v>
          </cell>
          <cell r="O59">
            <v>25999</v>
          </cell>
          <cell r="P59">
            <v>147217</v>
          </cell>
          <cell r="Q59">
            <v>0</v>
          </cell>
          <cell r="R59">
            <v>4049004</v>
          </cell>
          <cell r="S59">
            <v>307923</v>
          </cell>
          <cell r="T59">
            <v>47736998</v>
          </cell>
          <cell r="V59">
            <v>3218206</v>
          </cell>
          <cell r="W59">
            <v>0</v>
          </cell>
          <cell r="X59">
            <v>10410184</v>
          </cell>
          <cell r="Y59">
            <v>4034</v>
          </cell>
          <cell r="Z59">
            <v>95681</v>
          </cell>
          <cell r="AA59">
            <v>0</v>
          </cell>
          <cell r="AB59">
            <v>21683653</v>
          </cell>
          <cell r="AC59">
            <v>202899</v>
          </cell>
          <cell r="AD59">
            <v>35614657</v>
          </cell>
          <cell r="AF59">
            <v>33992121</v>
          </cell>
          <cell r="AG59">
            <v>0</v>
          </cell>
          <cell r="AH59">
            <v>22843124</v>
          </cell>
          <cell r="AI59">
            <v>30033</v>
          </cell>
          <cell r="AJ59">
            <v>242898</v>
          </cell>
          <cell r="AK59">
            <v>0</v>
          </cell>
          <cell r="AL59">
            <v>25732657</v>
          </cell>
          <cell r="AM59">
            <v>510822</v>
          </cell>
          <cell r="AN59">
            <v>83351655</v>
          </cell>
          <cell r="AP59">
            <v>30773915</v>
          </cell>
          <cell r="AQ59">
            <v>3218206</v>
          </cell>
          <cell r="AT59">
            <v>33992121</v>
          </cell>
          <cell r="AV59">
            <v>12914079</v>
          </cell>
          <cell r="AW59">
            <v>10712798</v>
          </cell>
          <cell r="AZ59">
            <v>23626877</v>
          </cell>
          <cell r="BG59">
            <v>4049004</v>
          </cell>
          <cell r="BH59">
            <v>21683653</v>
          </cell>
          <cell r="BK59">
            <v>25732657</v>
          </cell>
        </row>
        <row r="60">
          <cell r="L60">
            <v>35066561</v>
          </cell>
          <cell r="M60">
            <v>0</v>
          </cell>
          <cell r="N60">
            <v>13150306</v>
          </cell>
          <cell r="O60">
            <v>24417</v>
          </cell>
          <cell r="P60">
            <v>119240</v>
          </cell>
          <cell r="Q60">
            <v>0</v>
          </cell>
          <cell r="R60">
            <v>4772910</v>
          </cell>
          <cell r="S60">
            <v>308810</v>
          </cell>
          <cell r="T60">
            <v>53442244</v>
          </cell>
          <cell r="V60">
            <v>3500375</v>
          </cell>
          <cell r="W60">
            <v>0</v>
          </cell>
          <cell r="X60">
            <v>11532355</v>
          </cell>
          <cell r="Y60">
            <v>4600</v>
          </cell>
          <cell r="Z60">
            <v>74152</v>
          </cell>
          <cell r="AA60">
            <v>0</v>
          </cell>
          <cell r="AB60">
            <v>23480054</v>
          </cell>
          <cell r="AC60">
            <v>200324</v>
          </cell>
          <cell r="AD60">
            <v>38791860</v>
          </cell>
          <cell r="AF60">
            <v>38566936</v>
          </cell>
          <cell r="AG60">
            <v>0</v>
          </cell>
          <cell r="AH60">
            <v>24682661</v>
          </cell>
          <cell r="AI60">
            <v>29017</v>
          </cell>
          <cell r="AJ60">
            <v>193392</v>
          </cell>
          <cell r="AK60">
            <v>0</v>
          </cell>
          <cell r="AL60">
            <v>28252964</v>
          </cell>
          <cell r="AM60">
            <v>509134</v>
          </cell>
          <cell r="AN60">
            <v>92234104</v>
          </cell>
          <cell r="AP60">
            <v>35066561</v>
          </cell>
          <cell r="AQ60">
            <v>3500375</v>
          </cell>
          <cell r="AT60">
            <v>38566936</v>
          </cell>
          <cell r="AV60">
            <v>13602773</v>
          </cell>
          <cell r="AW60">
            <v>11811431</v>
          </cell>
          <cell r="AZ60">
            <v>25414204</v>
          </cell>
          <cell r="BG60">
            <v>4772910</v>
          </cell>
          <cell r="BH60">
            <v>23480054</v>
          </cell>
          <cell r="BK60">
            <v>28252964</v>
          </cell>
        </row>
        <row r="61">
          <cell r="L61">
            <v>44030790</v>
          </cell>
          <cell r="M61">
            <v>0</v>
          </cell>
          <cell r="N61">
            <v>15294304</v>
          </cell>
          <cell r="O61">
            <v>26958</v>
          </cell>
          <cell r="P61">
            <v>146508</v>
          </cell>
          <cell r="Q61">
            <v>0</v>
          </cell>
          <cell r="R61">
            <v>4859741</v>
          </cell>
          <cell r="S61">
            <v>307824</v>
          </cell>
          <cell r="T61">
            <v>64666125</v>
          </cell>
          <cell r="V61">
            <v>4273979</v>
          </cell>
          <cell r="W61">
            <v>0</v>
          </cell>
          <cell r="X61">
            <v>13010846</v>
          </cell>
          <cell r="Y61">
            <v>5448</v>
          </cell>
          <cell r="Z61">
            <v>96176</v>
          </cell>
          <cell r="AA61">
            <v>0</v>
          </cell>
          <cell r="AB61">
            <v>24496634</v>
          </cell>
          <cell r="AC61">
            <v>201440</v>
          </cell>
          <cell r="AD61">
            <v>42084523</v>
          </cell>
          <cell r="AF61">
            <v>48304769</v>
          </cell>
          <cell r="AG61">
            <v>0</v>
          </cell>
          <cell r="AH61">
            <v>28305150</v>
          </cell>
          <cell r="AI61">
            <v>32406</v>
          </cell>
          <cell r="AJ61">
            <v>242684</v>
          </cell>
          <cell r="AK61">
            <v>0</v>
          </cell>
          <cell r="AL61">
            <v>29356375</v>
          </cell>
          <cell r="AM61">
            <v>509264</v>
          </cell>
          <cell r="AN61">
            <v>106750648</v>
          </cell>
          <cell r="AP61">
            <v>44030790</v>
          </cell>
          <cell r="AQ61">
            <v>4273979</v>
          </cell>
          <cell r="AT61">
            <v>48304769</v>
          </cell>
          <cell r="AV61">
            <v>15775594</v>
          </cell>
          <cell r="AW61">
            <v>13313910</v>
          </cell>
          <cell r="AZ61">
            <v>29089504</v>
          </cell>
          <cell r="BG61">
            <v>4859741</v>
          </cell>
          <cell r="BH61">
            <v>24496634</v>
          </cell>
          <cell r="BK61">
            <v>29356375</v>
          </cell>
        </row>
        <row r="62">
          <cell r="L62">
            <v>54677015</v>
          </cell>
          <cell r="M62">
            <v>0</v>
          </cell>
          <cell r="N62">
            <v>17570759</v>
          </cell>
          <cell r="O62">
            <v>28084</v>
          </cell>
          <cell r="P62">
            <v>211273</v>
          </cell>
          <cell r="Q62">
            <v>0</v>
          </cell>
          <cell r="R62">
            <v>5511916</v>
          </cell>
          <cell r="S62">
            <v>308084</v>
          </cell>
          <cell r="T62">
            <v>78307131</v>
          </cell>
          <cell r="V62">
            <v>5154932</v>
          </cell>
          <cell r="W62">
            <v>0</v>
          </cell>
          <cell r="X62">
            <v>14323136</v>
          </cell>
          <cell r="Y62">
            <v>5460</v>
          </cell>
          <cell r="Z62">
            <v>125368</v>
          </cell>
          <cell r="AA62">
            <v>0</v>
          </cell>
          <cell r="AB62">
            <v>26957718</v>
          </cell>
          <cell r="AC62">
            <v>200561</v>
          </cell>
          <cell r="AD62">
            <v>46767175</v>
          </cell>
          <cell r="AF62">
            <v>59831947</v>
          </cell>
          <cell r="AG62">
            <v>0</v>
          </cell>
          <cell r="AH62">
            <v>31893895</v>
          </cell>
          <cell r="AI62">
            <v>33544</v>
          </cell>
          <cell r="AJ62">
            <v>336641</v>
          </cell>
          <cell r="AK62">
            <v>0</v>
          </cell>
          <cell r="AL62">
            <v>32469634</v>
          </cell>
          <cell r="AM62">
            <v>508645</v>
          </cell>
          <cell r="AN62">
            <v>125074306</v>
          </cell>
          <cell r="AP62">
            <v>54677015</v>
          </cell>
          <cell r="AQ62">
            <v>5154932</v>
          </cell>
          <cell r="AT62">
            <v>59831947</v>
          </cell>
          <cell r="AV62">
            <v>18118200</v>
          </cell>
          <cell r="AW62">
            <v>14654525</v>
          </cell>
          <cell r="AZ62">
            <v>32772725</v>
          </cell>
          <cell r="BG62">
            <v>5511916</v>
          </cell>
          <cell r="BH62">
            <v>26957718</v>
          </cell>
          <cell r="BK62">
            <v>32469634</v>
          </cell>
        </row>
        <row r="63">
          <cell r="L63">
            <v>40775552</v>
          </cell>
          <cell r="M63">
            <v>0</v>
          </cell>
          <cell r="N63">
            <v>14708850</v>
          </cell>
          <cell r="O63">
            <v>26131</v>
          </cell>
          <cell r="P63">
            <v>149484</v>
          </cell>
          <cell r="Q63">
            <v>0</v>
          </cell>
          <cell r="R63">
            <v>5020033</v>
          </cell>
          <cell r="S63">
            <v>308105</v>
          </cell>
          <cell r="T63">
            <v>60988155</v>
          </cell>
          <cell r="V63">
            <v>3794741</v>
          </cell>
          <cell r="W63">
            <v>0</v>
          </cell>
          <cell r="X63">
            <v>12766353</v>
          </cell>
          <cell r="Y63">
            <v>5000</v>
          </cell>
          <cell r="Z63">
            <v>89049</v>
          </cell>
          <cell r="AA63">
            <v>0</v>
          </cell>
          <cell r="AB63">
            <v>24670643</v>
          </cell>
          <cell r="AC63">
            <v>199127</v>
          </cell>
          <cell r="AD63">
            <v>41524913</v>
          </cell>
          <cell r="AF63">
            <v>44570293</v>
          </cell>
          <cell r="AG63">
            <v>0</v>
          </cell>
          <cell r="AH63">
            <v>27475203</v>
          </cell>
          <cell r="AI63">
            <v>31131</v>
          </cell>
          <cell r="AJ63">
            <v>238533</v>
          </cell>
          <cell r="AK63">
            <v>0</v>
          </cell>
          <cell r="AL63">
            <v>29690676</v>
          </cell>
          <cell r="AM63">
            <v>507232</v>
          </cell>
          <cell r="AN63">
            <v>102513068</v>
          </cell>
          <cell r="AP63">
            <v>40775552</v>
          </cell>
          <cell r="AQ63">
            <v>3794741</v>
          </cell>
          <cell r="AT63">
            <v>44570293</v>
          </cell>
          <cell r="AV63">
            <v>15192570</v>
          </cell>
          <cell r="AW63">
            <v>13059529</v>
          </cell>
          <cell r="AZ63">
            <v>28252099</v>
          </cell>
          <cell r="BG63">
            <v>5020033</v>
          </cell>
          <cell r="BH63">
            <v>24670643</v>
          </cell>
          <cell r="BK63">
            <v>29690676</v>
          </cell>
        </row>
        <row r="64">
          <cell r="L64">
            <v>29370655</v>
          </cell>
          <cell r="M64">
            <v>0</v>
          </cell>
          <cell r="N64">
            <v>11435793</v>
          </cell>
          <cell r="O64">
            <v>23348</v>
          </cell>
          <cell r="P64">
            <v>96957</v>
          </cell>
          <cell r="Q64">
            <v>0</v>
          </cell>
          <cell r="R64">
            <v>4106436</v>
          </cell>
          <cell r="S64">
            <v>308012</v>
          </cell>
          <cell r="T64">
            <v>45341201</v>
          </cell>
          <cell r="V64">
            <v>2862084</v>
          </cell>
          <cell r="W64">
            <v>0</v>
          </cell>
          <cell r="X64">
            <v>10299361</v>
          </cell>
          <cell r="Y64">
            <v>4091</v>
          </cell>
          <cell r="Z64">
            <v>72430</v>
          </cell>
          <cell r="AA64">
            <v>0</v>
          </cell>
          <cell r="AB64">
            <v>21107218</v>
          </cell>
          <cell r="AC64">
            <v>198498</v>
          </cell>
          <cell r="AD64">
            <v>34543682</v>
          </cell>
          <cell r="AF64">
            <v>32232739</v>
          </cell>
          <cell r="AG64">
            <v>0</v>
          </cell>
          <cell r="AH64">
            <v>21735154</v>
          </cell>
          <cell r="AI64">
            <v>27439</v>
          </cell>
          <cell r="AJ64">
            <v>169387</v>
          </cell>
          <cell r="AK64">
            <v>0</v>
          </cell>
          <cell r="AL64">
            <v>25213654</v>
          </cell>
          <cell r="AM64">
            <v>506510</v>
          </cell>
          <cell r="AN64">
            <v>79884883</v>
          </cell>
          <cell r="AP64">
            <v>29370655</v>
          </cell>
          <cell r="AQ64">
            <v>2862084</v>
          </cell>
          <cell r="AT64">
            <v>32232739</v>
          </cell>
          <cell r="AV64">
            <v>11864110</v>
          </cell>
          <cell r="AW64">
            <v>10574380</v>
          </cell>
          <cell r="AZ64">
            <v>22438490</v>
          </cell>
          <cell r="BG64">
            <v>4106436</v>
          </cell>
          <cell r="BH64">
            <v>21107218</v>
          </cell>
          <cell r="BK64">
            <v>25213654</v>
          </cell>
        </row>
        <row r="65">
          <cell r="L65">
            <v>29430083</v>
          </cell>
          <cell r="M65">
            <v>0</v>
          </cell>
          <cell r="N65">
            <v>11284726</v>
          </cell>
          <cell r="O65">
            <v>23500</v>
          </cell>
          <cell r="P65">
            <v>109575</v>
          </cell>
          <cell r="Q65">
            <v>0</v>
          </cell>
          <cell r="R65">
            <v>4002747</v>
          </cell>
          <cell r="S65">
            <v>303518</v>
          </cell>
          <cell r="T65">
            <v>45154149</v>
          </cell>
          <cell r="V65">
            <v>2933584</v>
          </cell>
          <cell r="W65">
            <v>0</v>
          </cell>
          <cell r="X65">
            <v>10145500</v>
          </cell>
          <cell r="Y65">
            <v>3973</v>
          </cell>
          <cell r="Z65">
            <v>88839</v>
          </cell>
          <cell r="AA65">
            <v>0</v>
          </cell>
          <cell r="AB65">
            <v>21191065</v>
          </cell>
          <cell r="AC65">
            <v>199947</v>
          </cell>
          <cell r="AD65">
            <v>34562908</v>
          </cell>
          <cell r="AF65">
            <v>32363667</v>
          </cell>
          <cell r="AG65">
            <v>0</v>
          </cell>
          <cell r="AH65">
            <v>21430226</v>
          </cell>
          <cell r="AI65">
            <v>27473</v>
          </cell>
          <cell r="AJ65">
            <v>198414</v>
          </cell>
          <cell r="AK65">
            <v>0</v>
          </cell>
          <cell r="AL65">
            <v>25193812</v>
          </cell>
          <cell r="AM65">
            <v>503465</v>
          </cell>
          <cell r="AN65">
            <v>79717057</v>
          </cell>
          <cell r="AP65">
            <v>29430083</v>
          </cell>
          <cell r="AQ65">
            <v>2933584</v>
          </cell>
          <cell r="AT65">
            <v>32363667</v>
          </cell>
          <cell r="AV65">
            <v>11721319</v>
          </cell>
          <cell r="AW65">
            <v>10438259</v>
          </cell>
          <cell r="AZ65">
            <v>22159578</v>
          </cell>
          <cell r="BG65">
            <v>4002747</v>
          </cell>
          <cell r="BH65">
            <v>21191065</v>
          </cell>
          <cell r="BK65">
            <v>25193812</v>
          </cell>
        </row>
        <row r="66">
          <cell r="L66">
            <v>36748235</v>
          </cell>
          <cell r="M66">
            <v>0</v>
          </cell>
          <cell r="N66">
            <v>12627972</v>
          </cell>
          <cell r="O66">
            <v>29355</v>
          </cell>
          <cell r="P66">
            <v>216042</v>
          </cell>
          <cell r="Q66">
            <v>0</v>
          </cell>
          <cell r="R66">
            <v>3720546</v>
          </cell>
          <cell r="S66">
            <v>301929</v>
          </cell>
          <cell r="T66">
            <v>53644079</v>
          </cell>
          <cell r="V66">
            <v>3879422</v>
          </cell>
          <cell r="W66">
            <v>0</v>
          </cell>
          <cell r="X66">
            <v>10488256</v>
          </cell>
          <cell r="Y66">
            <v>4560</v>
          </cell>
          <cell r="Z66">
            <v>179536</v>
          </cell>
          <cell r="AA66">
            <v>0</v>
          </cell>
          <cell r="AB66">
            <v>21156116</v>
          </cell>
          <cell r="AC66">
            <v>202081</v>
          </cell>
          <cell r="AD66">
            <v>35909971</v>
          </cell>
          <cell r="AF66">
            <v>40627657</v>
          </cell>
          <cell r="AG66">
            <v>0</v>
          </cell>
          <cell r="AH66">
            <v>23116228</v>
          </cell>
          <cell r="AI66">
            <v>33915</v>
          </cell>
          <cell r="AJ66">
            <v>395578</v>
          </cell>
          <cell r="AK66">
            <v>0</v>
          </cell>
          <cell r="AL66">
            <v>24876662</v>
          </cell>
          <cell r="AM66">
            <v>504010</v>
          </cell>
          <cell r="AN66">
            <v>89554050</v>
          </cell>
          <cell r="AP66">
            <v>36748235</v>
          </cell>
          <cell r="AQ66">
            <v>3879422</v>
          </cell>
          <cell r="AT66">
            <v>40627657</v>
          </cell>
          <cell r="AV66">
            <v>13175298</v>
          </cell>
          <cell r="AW66">
            <v>10874433</v>
          </cell>
          <cell r="AZ66">
            <v>24049731</v>
          </cell>
          <cell r="BG66">
            <v>3720546</v>
          </cell>
          <cell r="BH66">
            <v>21156116</v>
          </cell>
          <cell r="BK66">
            <v>24876662</v>
          </cell>
        </row>
        <row r="67">
          <cell r="L67">
            <v>42575134</v>
          </cell>
          <cell r="M67">
            <v>0</v>
          </cell>
          <cell r="N67">
            <v>14186233</v>
          </cell>
          <cell r="O67">
            <v>37571</v>
          </cell>
          <cell r="P67">
            <v>308183</v>
          </cell>
          <cell r="Q67">
            <v>0</v>
          </cell>
          <cell r="R67">
            <v>3808198</v>
          </cell>
          <cell r="S67">
            <v>291384</v>
          </cell>
          <cell r="T67">
            <v>61206703</v>
          </cell>
          <cell r="V67">
            <v>4730373</v>
          </cell>
          <cell r="W67">
            <v>0</v>
          </cell>
          <cell r="X67">
            <v>11867015</v>
          </cell>
          <cell r="Y67">
            <v>5110</v>
          </cell>
          <cell r="Z67">
            <v>238293</v>
          </cell>
          <cell r="AA67">
            <v>0</v>
          </cell>
          <cell r="AB67">
            <v>22112508</v>
          </cell>
          <cell r="AC67">
            <v>212870</v>
          </cell>
          <cell r="AD67">
            <v>39166169</v>
          </cell>
          <cell r="AF67">
            <v>47305507</v>
          </cell>
          <cell r="AG67">
            <v>0</v>
          </cell>
          <cell r="AH67">
            <v>26053248</v>
          </cell>
          <cell r="AI67">
            <v>42681</v>
          </cell>
          <cell r="AJ67">
            <v>546476</v>
          </cell>
          <cell r="AK67">
            <v>0</v>
          </cell>
          <cell r="AL67">
            <v>25920706</v>
          </cell>
          <cell r="AM67">
            <v>504254</v>
          </cell>
          <cell r="AN67">
            <v>100372872</v>
          </cell>
          <cell r="AP67">
            <v>42575134</v>
          </cell>
          <cell r="AQ67">
            <v>4730373</v>
          </cell>
          <cell r="AT67">
            <v>47305507</v>
          </cell>
          <cell r="AV67">
            <v>14823371</v>
          </cell>
          <cell r="AW67">
            <v>12323288</v>
          </cell>
          <cell r="AZ67">
            <v>27146659</v>
          </cell>
          <cell r="BG67">
            <v>3808198</v>
          </cell>
          <cell r="BH67">
            <v>22112508</v>
          </cell>
          <cell r="BK67">
            <v>25920706</v>
          </cell>
        </row>
        <row r="68">
          <cell r="L68">
            <v>39793655</v>
          </cell>
          <cell r="M68">
            <v>0</v>
          </cell>
          <cell r="N68">
            <v>13857633</v>
          </cell>
          <cell r="O68">
            <v>35198</v>
          </cell>
          <cell r="P68">
            <v>317173</v>
          </cell>
          <cell r="Q68">
            <v>0</v>
          </cell>
          <cell r="R68">
            <v>3701849</v>
          </cell>
          <cell r="S68">
            <v>288714</v>
          </cell>
          <cell r="T68">
            <v>57994222</v>
          </cell>
          <cell r="V68">
            <v>4608701</v>
          </cell>
          <cell r="W68">
            <v>0</v>
          </cell>
          <cell r="X68">
            <v>11959824</v>
          </cell>
          <cell r="Y68">
            <v>4965</v>
          </cell>
          <cell r="Z68">
            <v>272928</v>
          </cell>
          <cell r="AA68">
            <v>0</v>
          </cell>
          <cell r="AB68">
            <v>22584391</v>
          </cell>
          <cell r="AC68">
            <v>214437</v>
          </cell>
          <cell r="AD68">
            <v>39645246</v>
          </cell>
          <cell r="AF68">
            <v>44402356</v>
          </cell>
          <cell r="AG68">
            <v>0</v>
          </cell>
          <cell r="AH68">
            <v>25817457</v>
          </cell>
          <cell r="AI68">
            <v>40163</v>
          </cell>
          <cell r="AJ68">
            <v>590101</v>
          </cell>
          <cell r="AK68">
            <v>0</v>
          </cell>
          <cell r="AL68">
            <v>26286240</v>
          </cell>
          <cell r="AM68">
            <v>503151</v>
          </cell>
          <cell r="AN68">
            <v>97639468</v>
          </cell>
          <cell r="AP68">
            <v>39793655</v>
          </cell>
          <cell r="AQ68">
            <v>4608701</v>
          </cell>
          <cell r="AT68">
            <v>44402356</v>
          </cell>
          <cell r="AV68">
            <v>14498718</v>
          </cell>
          <cell r="AW68">
            <v>12452154</v>
          </cell>
          <cell r="AZ68">
            <v>26950872</v>
          </cell>
          <cell r="BG68">
            <v>3701849</v>
          </cell>
          <cell r="BH68">
            <v>22584391</v>
          </cell>
          <cell r="BK68">
            <v>26286240</v>
          </cell>
        </row>
        <row r="69">
          <cell r="L69">
            <v>36844777</v>
          </cell>
          <cell r="M69">
            <v>0</v>
          </cell>
          <cell r="N69">
            <v>13195461</v>
          </cell>
          <cell r="O69">
            <v>32267</v>
          </cell>
          <cell r="P69">
            <v>263374</v>
          </cell>
          <cell r="Q69">
            <v>0</v>
          </cell>
          <cell r="R69">
            <v>3783764</v>
          </cell>
          <cell r="S69">
            <v>329258</v>
          </cell>
          <cell r="T69">
            <v>54448901</v>
          </cell>
          <cell r="V69">
            <v>4709408</v>
          </cell>
          <cell r="W69">
            <v>0</v>
          </cell>
          <cell r="X69">
            <v>11881865</v>
          </cell>
          <cell r="Y69">
            <v>4845</v>
          </cell>
          <cell r="Z69">
            <v>274268</v>
          </cell>
          <cell r="AA69">
            <v>0</v>
          </cell>
          <cell r="AB69">
            <v>21865056</v>
          </cell>
          <cell r="AC69">
            <v>208448</v>
          </cell>
          <cell r="AD69">
            <v>38943890</v>
          </cell>
          <cell r="AF69">
            <v>41554185</v>
          </cell>
          <cell r="AG69">
            <v>0</v>
          </cell>
          <cell r="AH69">
            <v>25077326</v>
          </cell>
          <cell r="AI69">
            <v>37112</v>
          </cell>
          <cell r="AJ69">
            <v>537642</v>
          </cell>
          <cell r="AK69">
            <v>0</v>
          </cell>
          <cell r="AL69">
            <v>25648820</v>
          </cell>
          <cell r="AM69">
            <v>537706</v>
          </cell>
          <cell r="AN69">
            <v>93392791</v>
          </cell>
          <cell r="AP69">
            <v>36844777</v>
          </cell>
          <cell r="AQ69">
            <v>4709408</v>
          </cell>
          <cell r="AT69">
            <v>41554185</v>
          </cell>
          <cell r="AV69">
            <v>13820360</v>
          </cell>
          <cell r="AW69">
            <v>12369426</v>
          </cell>
          <cell r="AZ69">
            <v>26189786</v>
          </cell>
          <cell r="BG69">
            <v>3783764</v>
          </cell>
          <cell r="BH69">
            <v>21865056</v>
          </cell>
          <cell r="BK69">
            <v>25648820</v>
          </cell>
        </row>
        <row r="70">
          <cell r="L70">
            <v>29772550</v>
          </cell>
          <cell r="M70">
            <v>0</v>
          </cell>
          <cell r="N70">
            <v>11042248</v>
          </cell>
          <cell r="O70">
            <v>27019</v>
          </cell>
          <cell r="P70">
            <v>166365</v>
          </cell>
          <cell r="Q70">
            <v>0</v>
          </cell>
          <cell r="R70">
            <v>3529593</v>
          </cell>
          <cell r="S70">
            <v>229880</v>
          </cell>
          <cell r="T70">
            <v>44767655</v>
          </cell>
          <cell r="V70">
            <v>4372897</v>
          </cell>
          <cell r="W70">
            <v>0</v>
          </cell>
          <cell r="X70">
            <v>11128583</v>
          </cell>
          <cell r="Y70">
            <v>4838</v>
          </cell>
          <cell r="Z70">
            <v>200777</v>
          </cell>
          <cell r="AA70">
            <v>0</v>
          </cell>
          <cell r="AB70">
            <v>20875155</v>
          </cell>
          <cell r="AC70">
            <v>210578</v>
          </cell>
          <cell r="AD70">
            <v>36792828</v>
          </cell>
          <cell r="AF70">
            <v>34145447</v>
          </cell>
          <cell r="AG70">
            <v>0</v>
          </cell>
          <cell r="AH70">
            <v>22170831</v>
          </cell>
          <cell r="AI70">
            <v>31857</v>
          </cell>
          <cell r="AJ70">
            <v>367142</v>
          </cell>
          <cell r="AK70">
            <v>0</v>
          </cell>
          <cell r="AL70">
            <v>24404748</v>
          </cell>
          <cell r="AM70">
            <v>440458</v>
          </cell>
          <cell r="AN70">
            <v>81560483</v>
          </cell>
          <cell r="AP70">
            <v>29772550</v>
          </cell>
          <cell r="AQ70">
            <v>4372897</v>
          </cell>
          <cell r="AT70">
            <v>34145447</v>
          </cell>
          <cell r="AV70">
            <v>11465512</v>
          </cell>
          <cell r="AW70">
            <v>11544776</v>
          </cell>
          <cell r="AZ70">
            <v>23010288</v>
          </cell>
          <cell r="BG70">
            <v>3529593</v>
          </cell>
          <cell r="BH70">
            <v>20875155</v>
          </cell>
          <cell r="BK70">
            <v>24404748</v>
          </cell>
        </row>
      </sheetData>
      <sheetData sheetId="1">
        <row r="7">
          <cell r="L7">
            <v>59018</v>
          </cell>
          <cell r="M7">
            <v>0</v>
          </cell>
          <cell r="N7">
            <v>7743</v>
          </cell>
          <cell r="O7">
            <v>0</v>
          </cell>
          <cell r="P7">
            <v>205</v>
          </cell>
          <cell r="Q7">
            <v>0</v>
          </cell>
          <cell r="R7">
            <v>34</v>
          </cell>
          <cell r="S7">
            <v>1301</v>
          </cell>
          <cell r="T7">
            <v>68301</v>
          </cell>
          <cell r="V7">
            <v>7373</v>
          </cell>
          <cell r="W7">
            <v>0</v>
          </cell>
          <cell r="X7">
            <v>2748</v>
          </cell>
          <cell r="Y7">
            <v>0</v>
          </cell>
          <cell r="Z7">
            <v>49</v>
          </cell>
          <cell r="AA7">
            <v>0</v>
          </cell>
          <cell r="AB7">
            <v>121</v>
          </cell>
          <cell r="AC7">
            <v>291</v>
          </cell>
          <cell r="AD7">
            <v>10582</v>
          </cell>
          <cell r="AF7">
            <v>66391</v>
          </cell>
          <cell r="AG7">
            <v>0</v>
          </cell>
          <cell r="AH7">
            <v>10491</v>
          </cell>
          <cell r="AI7">
            <v>0</v>
          </cell>
          <cell r="AJ7">
            <v>254</v>
          </cell>
          <cell r="AK7">
            <v>0</v>
          </cell>
          <cell r="AL7">
            <v>155</v>
          </cell>
          <cell r="AM7">
            <v>1592</v>
          </cell>
          <cell r="AN7">
            <v>78883</v>
          </cell>
          <cell r="AP7">
            <v>59018</v>
          </cell>
          <cell r="AQ7">
            <v>7373</v>
          </cell>
          <cell r="AT7">
            <v>66391</v>
          </cell>
          <cell r="AV7">
            <v>9249</v>
          </cell>
          <cell r="AW7">
            <v>3088</v>
          </cell>
          <cell r="AZ7">
            <v>12337</v>
          </cell>
          <cell r="BB7">
            <v>34</v>
          </cell>
          <cell r="BC7">
            <v>121</v>
          </cell>
          <cell r="BF7">
            <v>155</v>
          </cell>
        </row>
        <row r="8">
          <cell r="L8">
            <v>58160</v>
          </cell>
          <cell r="M8">
            <v>0</v>
          </cell>
          <cell r="N8">
            <v>7617</v>
          </cell>
          <cell r="O8">
            <v>0</v>
          </cell>
          <cell r="P8">
            <v>202</v>
          </cell>
          <cell r="Q8">
            <v>0</v>
          </cell>
          <cell r="R8">
            <v>34</v>
          </cell>
          <cell r="S8">
            <v>1290</v>
          </cell>
          <cell r="T8">
            <v>67303</v>
          </cell>
          <cell r="V8">
            <v>7372</v>
          </cell>
          <cell r="W8">
            <v>0</v>
          </cell>
          <cell r="X8">
            <v>2779</v>
          </cell>
          <cell r="Y8">
            <v>0</v>
          </cell>
          <cell r="Z8">
            <v>52</v>
          </cell>
          <cell r="AA8">
            <v>0</v>
          </cell>
          <cell r="AB8">
            <v>121</v>
          </cell>
          <cell r="AC8">
            <v>299</v>
          </cell>
          <cell r="AD8">
            <v>10623</v>
          </cell>
          <cell r="AF8">
            <v>65532</v>
          </cell>
          <cell r="AG8">
            <v>0</v>
          </cell>
          <cell r="AH8">
            <v>10396</v>
          </cell>
          <cell r="AI8">
            <v>0</v>
          </cell>
          <cell r="AJ8">
            <v>254</v>
          </cell>
          <cell r="AK8">
            <v>0</v>
          </cell>
          <cell r="AL8">
            <v>155</v>
          </cell>
          <cell r="AM8">
            <v>1589</v>
          </cell>
          <cell r="AN8">
            <v>77926</v>
          </cell>
          <cell r="AP8">
            <v>58160</v>
          </cell>
          <cell r="AQ8">
            <v>7372</v>
          </cell>
          <cell r="AT8">
            <v>65532</v>
          </cell>
          <cell r="AV8">
            <v>9109</v>
          </cell>
          <cell r="AW8">
            <v>3130</v>
          </cell>
          <cell r="AZ8">
            <v>12239</v>
          </cell>
          <cell r="BB8">
            <v>34</v>
          </cell>
          <cell r="BC8">
            <v>121</v>
          </cell>
          <cell r="BF8">
            <v>155</v>
          </cell>
        </row>
        <row r="9">
          <cell r="L9">
            <v>58070</v>
          </cell>
          <cell r="M9">
            <v>0</v>
          </cell>
          <cell r="N9">
            <v>7629</v>
          </cell>
          <cell r="O9">
            <v>0</v>
          </cell>
          <cell r="P9">
            <v>200</v>
          </cell>
          <cell r="Q9">
            <v>0</v>
          </cell>
          <cell r="R9">
            <v>36</v>
          </cell>
          <cell r="S9">
            <v>1287</v>
          </cell>
          <cell r="T9">
            <v>67222</v>
          </cell>
          <cell r="V9">
            <v>7462</v>
          </cell>
          <cell r="W9">
            <v>0</v>
          </cell>
          <cell r="X9">
            <v>2775</v>
          </cell>
          <cell r="Y9">
            <v>0</v>
          </cell>
          <cell r="Z9">
            <v>54</v>
          </cell>
          <cell r="AA9">
            <v>0</v>
          </cell>
          <cell r="AB9">
            <v>121</v>
          </cell>
          <cell r="AC9">
            <v>298</v>
          </cell>
          <cell r="AD9">
            <v>10710</v>
          </cell>
          <cell r="AF9">
            <v>65532</v>
          </cell>
          <cell r="AG9">
            <v>0</v>
          </cell>
          <cell r="AH9">
            <v>10404</v>
          </cell>
          <cell r="AI9">
            <v>0</v>
          </cell>
          <cell r="AJ9">
            <v>254</v>
          </cell>
          <cell r="AK9">
            <v>0</v>
          </cell>
          <cell r="AL9">
            <v>157</v>
          </cell>
          <cell r="AM9">
            <v>1585</v>
          </cell>
          <cell r="AN9">
            <v>77932</v>
          </cell>
          <cell r="AP9">
            <v>58070</v>
          </cell>
          <cell r="AQ9">
            <v>7462</v>
          </cell>
          <cell r="AT9">
            <v>65532</v>
          </cell>
          <cell r="AV9">
            <v>9116</v>
          </cell>
          <cell r="AW9">
            <v>3127</v>
          </cell>
          <cell r="AZ9">
            <v>12243</v>
          </cell>
          <cell r="BB9">
            <v>36</v>
          </cell>
          <cell r="BC9">
            <v>121</v>
          </cell>
          <cell r="BF9">
            <v>157</v>
          </cell>
        </row>
        <row r="10">
          <cell r="L10">
            <v>58269</v>
          </cell>
          <cell r="M10">
            <v>0</v>
          </cell>
          <cell r="N10">
            <v>7659</v>
          </cell>
          <cell r="O10">
            <v>0</v>
          </cell>
          <cell r="P10">
            <v>201</v>
          </cell>
          <cell r="Q10">
            <v>0</v>
          </cell>
          <cell r="R10">
            <v>37</v>
          </cell>
          <cell r="S10">
            <v>1295</v>
          </cell>
          <cell r="T10">
            <v>67461</v>
          </cell>
          <cell r="V10">
            <v>7417</v>
          </cell>
          <cell r="W10">
            <v>0</v>
          </cell>
          <cell r="X10">
            <v>2768</v>
          </cell>
          <cell r="Y10">
            <v>0</v>
          </cell>
          <cell r="Z10">
            <v>51</v>
          </cell>
          <cell r="AA10">
            <v>0</v>
          </cell>
          <cell r="AB10">
            <v>120</v>
          </cell>
          <cell r="AC10">
            <v>292</v>
          </cell>
          <cell r="AD10">
            <v>10648</v>
          </cell>
          <cell r="AF10">
            <v>65686</v>
          </cell>
          <cell r="AG10">
            <v>0</v>
          </cell>
          <cell r="AH10">
            <v>10427</v>
          </cell>
          <cell r="AI10">
            <v>0</v>
          </cell>
          <cell r="AJ10">
            <v>252</v>
          </cell>
          <cell r="AK10">
            <v>0</v>
          </cell>
          <cell r="AL10">
            <v>157</v>
          </cell>
          <cell r="AM10">
            <v>1587</v>
          </cell>
          <cell r="AN10">
            <v>78109</v>
          </cell>
          <cell r="AP10">
            <v>58269</v>
          </cell>
          <cell r="AQ10">
            <v>7417</v>
          </cell>
          <cell r="AT10">
            <v>65686</v>
          </cell>
          <cell r="AV10">
            <v>9155</v>
          </cell>
          <cell r="AW10">
            <v>3111</v>
          </cell>
          <cell r="AZ10">
            <v>12266</v>
          </cell>
          <cell r="BB10">
            <v>37</v>
          </cell>
          <cell r="BC10">
            <v>120</v>
          </cell>
          <cell r="BF10">
            <v>157</v>
          </cell>
        </row>
        <row r="11">
          <cell r="L11">
            <v>59051</v>
          </cell>
          <cell r="M11">
            <v>0</v>
          </cell>
          <cell r="N11">
            <v>7709</v>
          </cell>
          <cell r="O11">
            <v>0</v>
          </cell>
          <cell r="P11">
            <v>200</v>
          </cell>
          <cell r="Q11">
            <v>0</v>
          </cell>
          <cell r="R11">
            <v>44</v>
          </cell>
          <cell r="S11">
            <v>1301</v>
          </cell>
          <cell r="T11">
            <v>68305</v>
          </cell>
          <cell r="V11">
            <v>7442</v>
          </cell>
          <cell r="W11">
            <v>0</v>
          </cell>
          <cell r="X11">
            <v>2708</v>
          </cell>
          <cell r="Y11">
            <v>0</v>
          </cell>
          <cell r="Z11">
            <v>52</v>
          </cell>
          <cell r="AA11">
            <v>0</v>
          </cell>
          <cell r="AB11">
            <v>113</v>
          </cell>
          <cell r="AC11">
            <v>286</v>
          </cell>
          <cell r="AD11">
            <v>10601</v>
          </cell>
          <cell r="AF11">
            <v>66493</v>
          </cell>
          <cell r="AG11">
            <v>0</v>
          </cell>
          <cell r="AH11">
            <v>10417</v>
          </cell>
          <cell r="AI11">
            <v>0</v>
          </cell>
          <cell r="AJ11">
            <v>252</v>
          </cell>
          <cell r="AK11">
            <v>0</v>
          </cell>
          <cell r="AL11">
            <v>157</v>
          </cell>
          <cell r="AM11">
            <v>1587</v>
          </cell>
          <cell r="AN11">
            <v>78906</v>
          </cell>
          <cell r="AP11">
            <v>59051</v>
          </cell>
          <cell r="AQ11">
            <v>7442</v>
          </cell>
          <cell r="AT11">
            <v>66493</v>
          </cell>
          <cell r="AV11">
            <v>9210</v>
          </cell>
          <cell r="AW11">
            <v>3046</v>
          </cell>
          <cell r="AZ11">
            <v>12256</v>
          </cell>
          <cell r="BB11">
            <v>44</v>
          </cell>
          <cell r="BC11">
            <v>113</v>
          </cell>
          <cell r="BF11">
            <v>157</v>
          </cell>
        </row>
        <row r="12">
          <cell r="L12">
            <v>59051</v>
          </cell>
          <cell r="M12">
            <v>0</v>
          </cell>
          <cell r="N12">
            <v>7709</v>
          </cell>
          <cell r="O12">
            <v>0</v>
          </cell>
          <cell r="P12">
            <v>200</v>
          </cell>
          <cell r="Q12">
            <v>0</v>
          </cell>
          <cell r="R12">
            <v>44</v>
          </cell>
          <cell r="S12">
            <v>1301</v>
          </cell>
          <cell r="T12">
            <v>68305</v>
          </cell>
          <cell r="V12">
            <v>7442</v>
          </cell>
          <cell r="W12">
            <v>0</v>
          </cell>
          <cell r="X12">
            <v>2708</v>
          </cell>
          <cell r="Y12">
            <v>0</v>
          </cell>
          <cell r="Z12">
            <v>52</v>
          </cell>
          <cell r="AA12">
            <v>0</v>
          </cell>
          <cell r="AB12">
            <v>113</v>
          </cell>
          <cell r="AC12">
            <v>286</v>
          </cell>
          <cell r="AD12">
            <v>10601</v>
          </cell>
          <cell r="AF12">
            <v>66493</v>
          </cell>
          <cell r="AG12">
            <v>0</v>
          </cell>
          <cell r="AH12">
            <v>10417</v>
          </cell>
          <cell r="AI12">
            <v>0</v>
          </cell>
          <cell r="AJ12">
            <v>252</v>
          </cell>
          <cell r="AK12">
            <v>0</v>
          </cell>
          <cell r="AL12">
            <v>157</v>
          </cell>
          <cell r="AM12">
            <v>1587</v>
          </cell>
          <cell r="AN12">
            <v>78906</v>
          </cell>
          <cell r="AP12">
            <v>59051</v>
          </cell>
          <cell r="AQ12">
            <v>7442</v>
          </cell>
          <cell r="AT12">
            <v>66493</v>
          </cell>
          <cell r="AV12">
            <v>9210</v>
          </cell>
          <cell r="AW12">
            <v>3046</v>
          </cell>
          <cell r="AZ12">
            <v>12256</v>
          </cell>
          <cell r="BB12">
            <v>44</v>
          </cell>
          <cell r="BC12">
            <v>113</v>
          </cell>
          <cell r="BF12">
            <v>157</v>
          </cell>
        </row>
        <row r="13">
          <cell r="L13">
            <v>59628</v>
          </cell>
          <cell r="M13">
            <v>0</v>
          </cell>
          <cell r="N13">
            <v>7765</v>
          </cell>
          <cell r="O13">
            <v>0</v>
          </cell>
          <cell r="P13">
            <v>202</v>
          </cell>
          <cell r="Q13">
            <v>0</v>
          </cell>
          <cell r="R13">
            <v>36</v>
          </cell>
          <cell r="S13">
            <v>1299</v>
          </cell>
          <cell r="T13">
            <v>68930</v>
          </cell>
          <cell r="V13">
            <v>7200</v>
          </cell>
          <cell r="W13">
            <v>0</v>
          </cell>
          <cell r="X13">
            <v>2707</v>
          </cell>
          <cell r="Y13">
            <v>0</v>
          </cell>
          <cell r="Z13">
            <v>50</v>
          </cell>
          <cell r="AA13">
            <v>0</v>
          </cell>
          <cell r="AB13">
            <v>121</v>
          </cell>
          <cell r="AC13">
            <v>288</v>
          </cell>
          <cell r="AD13">
            <v>10366</v>
          </cell>
          <cell r="AF13">
            <v>66828</v>
          </cell>
          <cell r="AG13">
            <v>0</v>
          </cell>
          <cell r="AH13">
            <v>10472</v>
          </cell>
          <cell r="AI13">
            <v>0</v>
          </cell>
          <cell r="AJ13">
            <v>252</v>
          </cell>
          <cell r="AK13">
            <v>0</v>
          </cell>
          <cell r="AL13">
            <v>157</v>
          </cell>
          <cell r="AM13">
            <v>1587</v>
          </cell>
          <cell r="AN13">
            <v>79296</v>
          </cell>
          <cell r="AP13">
            <v>59628</v>
          </cell>
          <cell r="AQ13">
            <v>7200</v>
          </cell>
          <cell r="AT13">
            <v>66828</v>
          </cell>
          <cell r="AV13">
            <v>9266</v>
          </cell>
          <cell r="AW13">
            <v>3045</v>
          </cell>
          <cell r="AZ13">
            <v>12311</v>
          </cell>
          <cell r="BB13">
            <v>36</v>
          </cell>
          <cell r="BC13">
            <v>121</v>
          </cell>
          <cell r="BF13">
            <v>157</v>
          </cell>
        </row>
        <row r="14">
          <cell r="L14">
            <v>59783</v>
          </cell>
          <cell r="M14">
            <v>0</v>
          </cell>
          <cell r="N14">
            <v>7768</v>
          </cell>
          <cell r="O14">
            <v>0</v>
          </cell>
          <cell r="P14">
            <v>199</v>
          </cell>
          <cell r="Q14">
            <v>0</v>
          </cell>
          <cell r="R14">
            <v>35</v>
          </cell>
          <cell r="S14">
            <v>1301</v>
          </cell>
          <cell r="T14">
            <v>69086</v>
          </cell>
          <cell r="V14">
            <v>7088</v>
          </cell>
          <cell r="W14">
            <v>0</v>
          </cell>
          <cell r="X14">
            <v>2704</v>
          </cell>
          <cell r="Y14">
            <v>0</v>
          </cell>
          <cell r="Z14">
            <v>51</v>
          </cell>
          <cell r="AA14">
            <v>0</v>
          </cell>
          <cell r="AB14">
            <v>122</v>
          </cell>
          <cell r="AC14">
            <v>285</v>
          </cell>
          <cell r="AD14">
            <v>10250</v>
          </cell>
          <cell r="AF14">
            <v>66871</v>
          </cell>
          <cell r="AG14">
            <v>0</v>
          </cell>
          <cell r="AH14">
            <v>10472</v>
          </cell>
          <cell r="AI14">
            <v>0</v>
          </cell>
          <cell r="AJ14">
            <v>250</v>
          </cell>
          <cell r="AK14">
            <v>0</v>
          </cell>
          <cell r="AL14">
            <v>157</v>
          </cell>
          <cell r="AM14">
            <v>1586</v>
          </cell>
          <cell r="AN14">
            <v>79336</v>
          </cell>
          <cell r="AP14">
            <v>59783</v>
          </cell>
          <cell r="AQ14">
            <v>7088</v>
          </cell>
          <cell r="AT14">
            <v>66871</v>
          </cell>
          <cell r="AV14">
            <v>9268</v>
          </cell>
          <cell r="AW14">
            <v>3040</v>
          </cell>
          <cell r="AZ14">
            <v>12308</v>
          </cell>
          <cell r="BB14">
            <v>35</v>
          </cell>
          <cell r="BC14">
            <v>122</v>
          </cell>
          <cell r="BF14">
            <v>157</v>
          </cell>
        </row>
        <row r="15">
          <cell r="L15">
            <v>59755</v>
          </cell>
          <cell r="M15">
            <v>0</v>
          </cell>
          <cell r="N15">
            <v>7798</v>
          </cell>
          <cell r="O15">
            <v>0</v>
          </cell>
          <cell r="P15">
            <v>199</v>
          </cell>
          <cell r="Q15">
            <v>0</v>
          </cell>
          <cell r="R15">
            <v>34</v>
          </cell>
          <cell r="S15">
            <v>1302</v>
          </cell>
          <cell r="T15">
            <v>69088</v>
          </cell>
          <cell r="V15">
            <v>7010</v>
          </cell>
          <cell r="W15">
            <v>0</v>
          </cell>
          <cell r="X15">
            <v>2677</v>
          </cell>
          <cell r="Y15">
            <v>0</v>
          </cell>
          <cell r="Z15">
            <v>51</v>
          </cell>
          <cell r="AA15">
            <v>0</v>
          </cell>
          <cell r="AB15">
            <v>123</v>
          </cell>
          <cell r="AC15">
            <v>280</v>
          </cell>
          <cell r="AD15">
            <v>10141</v>
          </cell>
          <cell r="AF15">
            <v>66765</v>
          </cell>
          <cell r="AG15">
            <v>0</v>
          </cell>
          <cell r="AH15">
            <v>10475</v>
          </cell>
          <cell r="AI15">
            <v>0</v>
          </cell>
          <cell r="AJ15">
            <v>250</v>
          </cell>
          <cell r="AK15">
            <v>0</v>
          </cell>
          <cell r="AL15">
            <v>157</v>
          </cell>
          <cell r="AM15">
            <v>1582</v>
          </cell>
          <cell r="AN15">
            <v>79229</v>
          </cell>
          <cell r="AP15">
            <v>59755</v>
          </cell>
          <cell r="AQ15">
            <v>7010</v>
          </cell>
          <cell r="AT15">
            <v>66765</v>
          </cell>
          <cell r="AV15">
            <v>9299</v>
          </cell>
          <cell r="AW15">
            <v>3008</v>
          </cell>
          <cell r="AZ15">
            <v>12307</v>
          </cell>
          <cell r="BB15">
            <v>34</v>
          </cell>
          <cell r="BC15">
            <v>123</v>
          </cell>
          <cell r="BF15">
            <v>157</v>
          </cell>
        </row>
        <row r="16">
          <cell r="L16">
            <v>59096</v>
          </cell>
          <cell r="M16">
            <v>0</v>
          </cell>
          <cell r="N16">
            <v>7688</v>
          </cell>
          <cell r="O16">
            <v>0</v>
          </cell>
          <cell r="P16">
            <v>197</v>
          </cell>
          <cell r="Q16">
            <v>0</v>
          </cell>
          <cell r="R16">
            <v>33</v>
          </cell>
          <cell r="S16">
            <v>1299</v>
          </cell>
          <cell r="T16">
            <v>68313</v>
          </cell>
          <cell r="V16">
            <v>6851</v>
          </cell>
          <cell r="W16">
            <v>0</v>
          </cell>
          <cell r="X16">
            <v>2653</v>
          </cell>
          <cell r="Y16">
            <v>0</v>
          </cell>
          <cell r="Z16">
            <v>53</v>
          </cell>
          <cell r="AA16">
            <v>0</v>
          </cell>
          <cell r="AB16">
            <v>123</v>
          </cell>
          <cell r="AC16">
            <v>280</v>
          </cell>
          <cell r="AD16">
            <v>9960</v>
          </cell>
          <cell r="AF16">
            <v>65947</v>
          </cell>
          <cell r="AG16">
            <v>0</v>
          </cell>
          <cell r="AH16">
            <v>10341</v>
          </cell>
          <cell r="AI16">
            <v>0</v>
          </cell>
          <cell r="AJ16">
            <v>250</v>
          </cell>
          <cell r="AK16">
            <v>0</v>
          </cell>
          <cell r="AL16">
            <v>156</v>
          </cell>
          <cell r="AM16">
            <v>1579</v>
          </cell>
          <cell r="AN16">
            <v>78273</v>
          </cell>
          <cell r="AP16">
            <v>59096</v>
          </cell>
          <cell r="AQ16">
            <v>6851</v>
          </cell>
          <cell r="AT16">
            <v>65947</v>
          </cell>
          <cell r="AV16">
            <v>9184</v>
          </cell>
          <cell r="AW16">
            <v>2986</v>
          </cell>
          <cell r="AZ16">
            <v>12170</v>
          </cell>
          <cell r="BB16">
            <v>33</v>
          </cell>
          <cell r="BC16">
            <v>123</v>
          </cell>
          <cell r="BF16">
            <v>156</v>
          </cell>
        </row>
        <row r="17">
          <cell r="L17">
            <v>59027</v>
          </cell>
          <cell r="M17">
            <v>0</v>
          </cell>
          <cell r="N17">
            <v>7701</v>
          </cell>
          <cell r="O17">
            <v>0</v>
          </cell>
          <cell r="P17">
            <v>198</v>
          </cell>
          <cell r="Q17">
            <v>0</v>
          </cell>
          <cell r="R17">
            <v>32</v>
          </cell>
          <cell r="S17">
            <v>1300</v>
          </cell>
          <cell r="T17">
            <v>68258</v>
          </cell>
          <cell r="V17">
            <v>6779</v>
          </cell>
          <cell r="W17">
            <v>0</v>
          </cell>
          <cell r="X17">
            <v>2627</v>
          </cell>
          <cell r="Y17">
            <v>0</v>
          </cell>
          <cell r="Z17">
            <v>52</v>
          </cell>
          <cell r="AA17">
            <v>0</v>
          </cell>
          <cell r="AB17">
            <v>125</v>
          </cell>
          <cell r="AC17">
            <v>276</v>
          </cell>
          <cell r="AD17">
            <v>9859</v>
          </cell>
          <cell r="AF17">
            <v>65806</v>
          </cell>
          <cell r="AG17">
            <v>0</v>
          </cell>
          <cell r="AH17">
            <v>10328</v>
          </cell>
          <cell r="AI17">
            <v>0</v>
          </cell>
          <cell r="AJ17">
            <v>250</v>
          </cell>
          <cell r="AK17">
            <v>0</v>
          </cell>
          <cell r="AL17">
            <v>157</v>
          </cell>
          <cell r="AM17">
            <v>1576</v>
          </cell>
          <cell r="AN17">
            <v>78117</v>
          </cell>
          <cell r="AP17">
            <v>59027</v>
          </cell>
          <cell r="AQ17">
            <v>6779</v>
          </cell>
          <cell r="AT17">
            <v>65806</v>
          </cell>
          <cell r="AV17">
            <v>9199</v>
          </cell>
          <cell r="AW17">
            <v>2955</v>
          </cell>
          <cell r="AZ17">
            <v>12154</v>
          </cell>
          <cell r="BB17">
            <v>32</v>
          </cell>
          <cell r="BC17">
            <v>125</v>
          </cell>
          <cell r="BF17">
            <v>157</v>
          </cell>
        </row>
        <row r="18">
          <cell r="L18">
            <v>59158</v>
          </cell>
          <cell r="M18">
            <v>0</v>
          </cell>
          <cell r="N18">
            <v>7688</v>
          </cell>
          <cell r="O18">
            <v>0</v>
          </cell>
          <cell r="P18">
            <v>198</v>
          </cell>
          <cell r="Q18">
            <v>0</v>
          </cell>
          <cell r="R18">
            <v>37</v>
          </cell>
          <cell r="S18">
            <v>1302</v>
          </cell>
          <cell r="T18">
            <v>68383</v>
          </cell>
          <cell r="V18">
            <v>6694</v>
          </cell>
          <cell r="W18">
            <v>0</v>
          </cell>
          <cell r="X18">
            <v>2635</v>
          </cell>
          <cell r="Y18">
            <v>0</v>
          </cell>
          <cell r="Z18">
            <v>52</v>
          </cell>
          <cell r="AA18">
            <v>0</v>
          </cell>
          <cell r="AB18">
            <v>121</v>
          </cell>
          <cell r="AC18">
            <v>271</v>
          </cell>
          <cell r="AD18">
            <v>9773</v>
          </cell>
          <cell r="AF18">
            <v>65852</v>
          </cell>
          <cell r="AG18">
            <v>0</v>
          </cell>
          <cell r="AH18">
            <v>10323</v>
          </cell>
          <cell r="AI18">
            <v>0</v>
          </cell>
          <cell r="AJ18">
            <v>250</v>
          </cell>
          <cell r="AK18">
            <v>0</v>
          </cell>
          <cell r="AL18">
            <v>158</v>
          </cell>
          <cell r="AM18">
            <v>1573</v>
          </cell>
          <cell r="AN18">
            <v>78156</v>
          </cell>
          <cell r="AP18">
            <v>59158</v>
          </cell>
          <cell r="AQ18">
            <v>6694</v>
          </cell>
          <cell r="AT18">
            <v>65852</v>
          </cell>
          <cell r="AV18">
            <v>9188</v>
          </cell>
          <cell r="AW18">
            <v>2958</v>
          </cell>
          <cell r="AZ18">
            <v>12146</v>
          </cell>
          <cell r="BB18">
            <v>37</v>
          </cell>
          <cell r="BC18">
            <v>121</v>
          </cell>
          <cell r="BF18">
            <v>158</v>
          </cell>
        </row>
        <row r="19">
          <cell r="L19">
            <v>59229</v>
          </cell>
          <cell r="M19">
            <v>0</v>
          </cell>
          <cell r="N19">
            <v>7684</v>
          </cell>
          <cell r="O19">
            <v>0</v>
          </cell>
          <cell r="P19">
            <v>195</v>
          </cell>
          <cell r="Q19">
            <v>0</v>
          </cell>
          <cell r="R19">
            <v>38</v>
          </cell>
          <cell r="S19">
            <v>1297</v>
          </cell>
          <cell r="T19">
            <v>68443</v>
          </cell>
          <cell r="V19">
            <v>6644</v>
          </cell>
          <cell r="W19">
            <v>0</v>
          </cell>
          <cell r="X19">
            <v>2637</v>
          </cell>
          <cell r="Y19">
            <v>0</v>
          </cell>
          <cell r="Z19">
            <v>54</v>
          </cell>
          <cell r="AA19">
            <v>0</v>
          </cell>
          <cell r="AB19">
            <v>120</v>
          </cell>
          <cell r="AC19">
            <v>273</v>
          </cell>
          <cell r="AD19">
            <v>9728</v>
          </cell>
          <cell r="AF19">
            <v>65873</v>
          </cell>
          <cell r="AG19">
            <v>0</v>
          </cell>
          <cell r="AH19">
            <v>10321</v>
          </cell>
          <cell r="AI19">
            <v>0</v>
          </cell>
          <cell r="AJ19">
            <v>249</v>
          </cell>
          <cell r="AK19">
            <v>0</v>
          </cell>
          <cell r="AL19">
            <v>158</v>
          </cell>
          <cell r="AM19">
            <v>1570</v>
          </cell>
          <cell r="AN19">
            <v>78171</v>
          </cell>
          <cell r="AP19">
            <v>59229</v>
          </cell>
          <cell r="AQ19">
            <v>6644</v>
          </cell>
          <cell r="AT19">
            <v>65873</v>
          </cell>
          <cell r="AV19">
            <v>9176</v>
          </cell>
          <cell r="AW19">
            <v>2964</v>
          </cell>
          <cell r="AZ19">
            <v>12140</v>
          </cell>
          <cell r="BB19">
            <v>38</v>
          </cell>
          <cell r="BC19">
            <v>120</v>
          </cell>
          <cell r="BF19">
            <v>158</v>
          </cell>
        </row>
        <row r="20">
          <cell r="L20">
            <v>59193</v>
          </cell>
          <cell r="M20">
            <v>0</v>
          </cell>
          <cell r="N20">
            <v>7678</v>
          </cell>
          <cell r="O20">
            <v>0</v>
          </cell>
          <cell r="P20">
            <v>194</v>
          </cell>
          <cell r="Q20">
            <v>0</v>
          </cell>
          <cell r="R20">
            <v>38</v>
          </cell>
          <cell r="S20">
            <v>1298</v>
          </cell>
          <cell r="T20">
            <v>68401</v>
          </cell>
          <cell r="V20">
            <v>6685</v>
          </cell>
          <cell r="W20">
            <v>0</v>
          </cell>
          <cell r="X20">
            <v>2643</v>
          </cell>
          <cell r="Y20">
            <v>0</v>
          </cell>
          <cell r="Z20">
            <v>55</v>
          </cell>
          <cell r="AA20">
            <v>0</v>
          </cell>
          <cell r="AB20">
            <v>120</v>
          </cell>
          <cell r="AC20">
            <v>272</v>
          </cell>
          <cell r="AD20">
            <v>9775</v>
          </cell>
          <cell r="AF20">
            <v>65878</v>
          </cell>
          <cell r="AG20">
            <v>0</v>
          </cell>
          <cell r="AH20">
            <v>10321</v>
          </cell>
          <cell r="AI20">
            <v>0</v>
          </cell>
          <cell r="AJ20">
            <v>249</v>
          </cell>
          <cell r="AK20">
            <v>0</v>
          </cell>
          <cell r="AL20">
            <v>158</v>
          </cell>
          <cell r="AM20">
            <v>1570</v>
          </cell>
          <cell r="AN20">
            <v>78176</v>
          </cell>
          <cell r="AP20">
            <v>59193</v>
          </cell>
          <cell r="AQ20">
            <v>6685</v>
          </cell>
          <cell r="AT20">
            <v>65878</v>
          </cell>
          <cell r="AV20">
            <v>9170</v>
          </cell>
          <cell r="AW20">
            <v>2970</v>
          </cell>
          <cell r="AZ20">
            <v>12140</v>
          </cell>
          <cell r="BB20">
            <v>38</v>
          </cell>
          <cell r="BC20">
            <v>120</v>
          </cell>
          <cell r="BF20">
            <v>158</v>
          </cell>
        </row>
        <row r="21">
          <cell r="L21">
            <v>59319</v>
          </cell>
          <cell r="M21">
            <v>0</v>
          </cell>
          <cell r="N21">
            <v>7672</v>
          </cell>
          <cell r="O21">
            <v>0</v>
          </cell>
          <cell r="P21">
            <v>192</v>
          </cell>
          <cell r="Q21">
            <v>0</v>
          </cell>
          <cell r="R21">
            <v>40</v>
          </cell>
          <cell r="S21">
            <v>1290</v>
          </cell>
          <cell r="T21">
            <v>68513</v>
          </cell>
          <cell r="V21">
            <v>6585</v>
          </cell>
          <cell r="W21">
            <v>0</v>
          </cell>
          <cell r="X21">
            <v>2653</v>
          </cell>
          <cell r="Y21">
            <v>0</v>
          </cell>
          <cell r="Z21">
            <v>56</v>
          </cell>
          <cell r="AA21">
            <v>0</v>
          </cell>
          <cell r="AB21">
            <v>120</v>
          </cell>
          <cell r="AC21">
            <v>281</v>
          </cell>
          <cell r="AD21">
            <v>9695</v>
          </cell>
          <cell r="AF21">
            <v>65904</v>
          </cell>
          <cell r="AG21">
            <v>0</v>
          </cell>
          <cell r="AH21">
            <v>10325</v>
          </cell>
          <cell r="AI21">
            <v>0</v>
          </cell>
          <cell r="AJ21">
            <v>248</v>
          </cell>
          <cell r="AK21">
            <v>0</v>
          </cell>
          <cell r="AL21">
            <v>160</v>
          </cell>
          <cell r="AM21">
            <v>1571</v>
          </cell>
          <cell r="AN21">
            <v>78208</v>
          </cell>
          <cell r="AP21">
            <v>59319</v>
          </cell>
          <cell r="AQ21">
            <v>6585</v>
          </cell>
          <cell r="AT21">
            <v>65904</v>
          </cell>
          <cell r="AV21">
            <v>9154</v>
          </cell>
          <cell r="AW21">
            <v>2990</v>
          </cell>
          <cell r="AZ21">
            <v>12144</v>
          </cell>
          <cell r="BB21">
            <v>40</v>
          </cell>
          <cell r="BC21">
            <v>120</v>
          </cell>
          <cell r="BF21">
            <v>160</v>
          </cell>
        </row>
        <row r="22">
          <cell r="L22">
            <v>59512</v>
          </cell>
          <cell r="M22">
            <v>0</v>
          </cell>
          <cell r="N22">
            <v>7690</v>
          </cell>
          <cell r="O22">
            <v>0</v>
          </cell>
          <cell r="P22">
            <v>190</v>
          </cell>
          <cell r="Q22">
            <v>0</v>
          </cell>
          <cell r="R22">
            <v>39</v>
          </cell>
          <cell r="S22">
            <v>1289</v>
          </cell>
          <cell r="T22">
            <v>68720</v>
          </cell>
          <cell r="V22">
            <v>6559</v>
          </cell>
          <cell r="W22">
            <v>0</v>
          </cell>
          <cell r="X22">
            <v>2670</v>
          </cell>
          <cell r="Y22">
            <v>0</v>
          </cell>
          <cell r="Z22">
            <v>56</v>
          </cell>
          <cell r="AA22">
            <v>0</v>
          </cell>
          <cell r="AB22">
            <v>121</v>
          </cell>
          <cell r="AC22">
            <v>278</v>
          </cell>
          <cell r="AD22">
            <v>9684</v>
          </cell>
          <cell r="AF22">
            <v>66071</v>
          </cell>
          <cell r="AG22">
            <v>0</v>
          </cell>
          <cell r="AH22">
            <v>10360</v>
          </cell>
          <cell r="AI22">
            <v>0</v>
          </cell>
          <cell r="AJ22">
            <v>246</v>
          </cell>
          <cell r="AK22">
            <v>0</v>
          </cell>
          <cell r="AL22">
            <v>160</v>
          </cell>
          <cell r="AM22">
            <v>1567</v>
          </cell>
          <cell r="AN22">
            <v>78404</v>
          </cell>
          <cell r="AP22">
            <v>59512</v>
          </cell>
          <cell r="AQ22">
            <v>6559</v>
          </cell>
          <cell r="AT22">
            <v>66071</v>
          </cell>
          <cell r="AV22">
            <v>9169</v>
          </cell>
          <cell r="AW22">
            <v>3004</v>
          </cell>
          <cell r="AZ22">
            <v>12173</v>
          </cell>
          <cell r="BB22">
            <v>39</v>
          </cell>
          <cell r="BC22">
            <v>121</v>
          </cell>
          <cell r="BF22">
            <v>160</v>
          </cell>
        </row>
        <row r="23">
          <cell r="L23">
            <v>60510</v>
          </cell>
          <cell r="M23">
            <v>0</v>
          </cell>
          <cell r="N23">
            <v>7798</v>
          </cell>
          <cell r="O23">
            <v>0</v>
          </cell>
          <cell r="P23">
            <v>188</v>
          </cell>
          <cell r="Q23">
            <v>0</v>
          </cell>
          <cell r="R23">
            <v>36</v>
          </cell>
          <cell r="S23">
            <v>1287</v>
          </cell>
          <cell r="T23">
            <v>69819</v>
          </cell>
          <cell r="V23">
            <v>6575</v>
          </cell>
          <cell r="W23">
            <v>0</v>
          </cell>
          <cell r="X23">
            <v>2673</v>
          </cell>
          <cell r="Y23">
            <v>0</v>
          </cell>
          <cell r="Z23">
            <v>56</v>
          </cell>
          <cell r="AA23">
            <v>0</v>
          </cell>
          <cell r="AB23">
            <v>123</v>
          </cell>
          <cell r="AC23">
            <v>277</v>
          </cell>
          <cell r="AD23">
            <v>9704</v>
          </cell>
          <cell r="AF23">
            <v>67085</v>
          </cell>
          <cell r="AG23">
            <v>0</v>
          </cell>
          <cell r="AH23">
            <v>10471</v>
          </cell>
          <cell r="AI23">
            <v>0</v>
          </cell>
          <cell r="AJ23">
            <v>244</v>
          </cell>
          <cell r="AK23">
            <v>0</v>
          </cell>
          <cell r="AL23">
            <v>159</v>
          </cell>
          <cell r="AM23">
            <v>1564</v>
          </cell>
          <cell r="AN23">
            <v>79523</v>
          </cell>
          <cell r="AP23">
            <v>60510</v>
          </cell>
          <cell r="AQ23">
            <v>6575</v>
          </cell>
          <cell r="AT23">
            <v>67085</v>
          </cell>
          <cell r="AV23">
            <v>9273</v>
          </cell>
          <cell r="AW23">
            <v>3006</v>
          </cell>
          <cell r="AZ23">
            <v>12279</v>
          </cell>
          <cell r="BB23">
            <v>36</v>
          </cell>
          <cell r="BC23">
            <v>123</v>
          </cell>
          <cell r="BF23">
            <v>159</v>
          </cell>
        </row>
        <row r="24">
          <cell r="L24">
            <v>60683</v>
          </cell>
          <cell r="M24">
            <v>0</v>
          </cell>
          <cell r="N24">
            <v>7798</v>
          </cell>
          <cell r="O24">
            <v>0</v>
          </cell>
          <cell r="P24">
            <v>189</v>
          </cell>
          <cell r="Q24">
            <v>0</v>
          </cell>
          <cell r="R24">
            <v>42</v>
          </cell>
          <cell r="S24">
            <v>1283</v>
          </cell>
          <cell r="T24">
            <v>69995</v>
          </cell>
          <cell r="V24">
            <v>6500</v>
          </cell>
          <cell r="W24">
            <v>0</v>
          </cell>
          <cell r="X24">
            <v>2688</v>
          </cell>
          <cell r="Y24">
            <v>0</v>
          </cell>
          <cell r="Z24">
            <v>55</v>
          </cell>
          <cell r="AA24">
            <v>0</v>
          </cell>
          <cell r="AB24">
            <v>118</v>
          </cell>
          <cell r="AC24">
            <v>282</v>
          </cell>
          <cell r="AD24">
            <v>9643</v>
          </cell>
          <cell r="AF24">
            <v>67183</v>
          </cell>
          <cell r="AG24">
            <v>0</v>
          </cell>
          <cell r="AH24">
            <v>10486</v>
          </cell>
          <cell r="AI24">
            <v>0</v>
          </cell>
          <cell r="AJ24">
            <v>244</v>
          </cell>
          <cell r="AK24">
            <v>0</v>
          </cell>
          <cell r="AL24">
            <v>160</v>
          </cell>
          <cell r="AM24">
            <v>1565</v>
          </cell>
          <cell r="AN24">
            <v>79638</v>
          </cell>
          <cell r="AP24">
            <v>60683</v>
          </cell>
          <cell r="AQ24">
            <v>6500</v>
          </cell>
          <cell r="AT24">
            <v>67183</v>
          </cell>
          <cell r="AV24">
            <v>9270</v>
          </cell>
          <cell r="AW24">
            <v>3025</v>
          </cell>
          <cell r="AZ24">
            <v>12295</v>
          </cell>
          <cell r="BB24">
            <v>42</v>
          </cell>
          <cell r="BC24">
            <v>118</v>
          </cell>
          <cell r="BF24">
            <v>160</v>
          </cell>
        </row>
        <row r="25">
          <cell r="L25">
            <v>60942</v>
          </cell>
          <cell r="M25">
            <v>0</v>
          </cell>
          <cell r="N25">
            <v>7791</v>
          </cell>
          <cell r="O25">
            <v>0</v>
          </cell>
          <cell r="P25">
            <v>189</v>
          </cell>
          <cell r="Q25">
            <v>0</v>
          </cell>
          <cell r="R25">
            <v>41</v>
          </cell>
          <cell r="S25">
            <v>1281</v>
          </cell>
          <cell r="T25">
            <v>70244</v>
          </cell>
          <cell r="V25">
            <v>6417</v>
          </cell>
          <cell r="W25">
            <v>0</v>
          </cell>
          <cell r="X25">
            <v>2710</v>
          </cell>
          <cell r="Y25">
            <v>0</v>
          </cell>
          <cell r="Z25">
            <v>55</v>
          </cell>
          <cell r="AA25">
            <v>0</v>
          </cell>
          <cell r="AB25">
            <v>120</v>
          </cell>
          <cell r="AC25">
            <v>284</v>
          </cell>
          <cell r="AD25">
            <v>9586</v>
          </cell>
          <cell r="AF25">
            <v>67359</v>
          </cell>
          <cell r="AG25">
            <v>0</v>
          </cell>
          <cell r="AH25">
            <v>10501</v>
          </cell>
          <cell r="AI25">
            <v>0</v>
          </cell>
          <cell r="AJ25">
            <v>244</v>
          </cell>
          <cell r="AK25">
            <v>0</v>
          </cell>
          <cell r="AL25">
            <v>161</v>
          </cell>
          <cell r="AM25">
            <v>1565</v>
          </cell>
          <cell r="AN25">
            <v>79830</v>
          </cell>
          <cell r="AP25">
            <v>60942</v>
          </cell>
          <cell r="AQ25">
            <v>6417</v>
          </cell>
          <cell r="AT25">
            <v>67359</v>
          </cell>
          <cell r="AV25">
            <v>9261</v>
          </cell>
          <cell r="AW25">
            <v>3049</v>
          </cell>
          <cell r="AZ25">
            <v>12310</v>
          </cell>
          <cell r="BB25">
            <v>41</v>
          </cell>
          <cell r="BC25">
            <v>120</v>
          </cell>
          <cell r="BF25">
            <v>161</v>
          </cell>
        </row>
        <row r="26">
          <cell r="L26">
            <v>61092</v>
          </cell>
          <cell r="M26">
            <v>0</v>
          </cell>
          <cell r="N26">
            <v>7790</v>
          </cell>
          <cell r="O26">
            <v>0</v>
          </cell>
          <cell r="P26">
            <v>190</v>
          </cell>
          <cell r="Q26">
            <v>0</v>
          </cell>
          <cell r="R26">
            <v>41</v>
          </cell>
          <cell r="S26">
            <v>1283</v>
          </cell>
          <cell r="T26">
            <v>70396</v>
          </cell>
          <cell r="V26">
            <v>6328</v>
          </cell>
          <cell r="W26">
            <v>0</v>
          </cell>
          <cell r="X26">
            <v>2717</v>
          </cell>
          <cell r="Y26">
            <v>0</v>
          </cell>
          <cell r="Z26">
            <v>54</v>
          </cell>
          <cell r="AA26">
            <v>0</v>
          </cell>
          <cell r="AB26">
            <v>120</v>
          </cell>
          <cell r="AC26">
            <v>282</v>
          </cell>
          <cell r="AD26">
            <v>9501</v>
          </cell>
          <cell r="AF26">
            <v>67420</v>
          </cell>
          <cell r="AG26">
            <v>0</v>
          </cell>
          <cell r="AH26">
            <v>10507</v>
          </cell>
          <cell r="AI26">
            <v>0</v>
          </cell>
          <cell r="AJ26">
            <v>244</v>
          </cell>
          <cell r="AK26">
            <v>0</v>
          </cell>
          <cell r="AL26">
            <v>161</v>
          </cell>
          <cell r="AM26">
            <v>1565</v>
          </cell>
          <cell r="AN26">
            <v>79897</v>
          </cell>
          <cell r="AP26">
            <v>61092</v>
          </cell>
          <cell r="AQ26">
            <v>6328</v>
          </cell>
          <cell r="AT26">
            <v>67420</v>
          </cell>
          <cell r="AV26">
            <v>9263</v>
          </cell>
          <cell r="AW26">
            <v>3053</v>
          </cell>
          <cell r="AZ26">
            <v>12316</v>
          </cell>
          <cell r="BB26">
            <v>41</v>
          </cell>
          <cell r="BC26">
            <v>120</v>
          </cell>
          <cell r="BF26">
            <v>161</v>
          </cell>
        </row>
        <row r="27">
          <cell r="L27">
            <v>60821</v>
          </cell>
          <cell r="M27">
            <v>0</v>
          </cell>
          <cell r="N27">
            <v>7791</v>
          </cell>
          <cell r="O27">
            <v>0</v>
          </cell>
          <cell r="P27">
            <v>191</v>
          </cell>
          <cell r="Q27">
            <v>0</v>
          </cell>
          <cell r="R27">
            <v>41</v>
          </cell>
          <cell r="S27">
            <v>1283</v>
          </cell>
          <cell r="T27">
            <v>70127</v>
          </cell>
          <cell r="V27">
            <v>6263</v>
          </cell>
          <cell r="W27">
            <v>0</v>
          </cell>
          <cell r="X27">
            <v>2714</v>
          </cell>
          <cell r="Y27">
            <v>0</v>
          </cell>
          <cell r="Z27">
            <v>54</v>
          </cell>
          <cell r="AA27">
            <v>0</v>
          </cell>
          <cell r="AB27">
            <v>120</v>
          </cell>
          <cell r="AC27">
            <v>282</v>
          </cell>
          <cell r="AD27">
            <v>9433</v>
          </cell>
          <cell r="AF27">
            <v>67084</v>
          </cell>
          <cell r="AG27">
            <v>0</v>
          </cell>
          <cell r="AH27">
            <v>10505</v>
          </cell>
          <cell r="AI27">
            <v>0</v>
          </cell>
          <cell r="AJ27">
            <v>245</v>
          </cell>
          <cell r="AK27">
            <v>0</v>
          </cell>
          <cell r="AL27">
            <v>161</v>
          </cell>
          <cell r="AM27">
            <v>1565</v>
          </cell>
          <cell r="AN27">
            <v>79560</v>
          </cell>
          <cell r="AP27">
            <v>60821</v>
          </cell>
          <cell r="AQ27">
            <v>6263</v>
          </cell>
          <cell r="AT27">
            <v>67084</v>
          </cell>
          <cell r="AV27">
            <v>9265</v>
          </cell>
          <cell r="AW27">
            <v>3050</v>
          </cell>
          <cell r="AZ27">
            <v>12315</v>
          </cell>
          <cell r="BB27">
            <v>41</v>
          </cell>
          <cell r="BC27">
            <v>120</v>
          </cell>
          <cell r="BF27">
            <v>161</v>
          </cell>
        </row>
        <row r="28">
          <cell r="L28">
            <v>60185</v>
          </cell>
          <cell r="M28">
            <v>0</v>
          </cell>
          <cell r="N28">
            <v>7670</v>
          </cell>
          <cell r="O28">
            <v>0</v>
          </cell>
          <cell r="P28">
            <v>192</v>
          </cell>
          <cell r="Q28">
            <v>0</v>
          </cell>
          <cell r="R28">
            <v>41</v>
          </cell>
          <cell r="S28">
            <v>1277</v>
          </cell>
          <cell r="T28">
            <v>69365</v>
          </cell>
          <cell r="V28">
            <v>6227</v>
          </cell>
          <cell r="W28">
            <v>0</v>
          </cell>
          <cell r="X28">
            <v>2709</v>
          </cell>
          <cell r="Y28">
            <v>0</v>
          </cell>
          <cell r="Z28">
            <v>53</v>
          </cell>
          <cell r="AA28">
            <v>0</v>
          </cell>
          <cell r="AB28">
            <v>120</v>
          </cell>
          <cell r="AC28">
            <v>282</v>
          </cell>
          <cell r="AD28">
            <v>9391</v>
          </cell>
          <cell r="AF28">
            <v>66412</v>
          </cell>
          <cell r="AG28">
            <v>0</v>
          </cell>
          <cell r="AH28">
            <v>10379</v>
          </cell>
          <cell r="AI28">
            <v>0</v>
          </cell>
          <cell r="AJ28">
            <v>245</v>
          </cell>
          <cell r="AK28">
            <v>0</v>
          </cell>
          <cell r="AL28">
            <v>161</v>
          </cell>
          <cell r="AM28">
            <v>1559</v>
          </cell>
          <cell r="AN28">
            <v>78756</v>
          </cell>
          <cell r="AP28">
            <v>60185</v>
          </cell>
          <cell r="AQ28">
            <v>6227</v>
          </cell>
          <cell r="AT28">
            <v>66412</v>
          </cell>
          <cell r="AV28">
            <v>9139</v>
          </cell>
          <cell r="AW28">
            <v>3044</v>
          </cell>
          <cell r="AZ28">
            <v>12183</v>
          </cell>
          <cell r="BB28">
            <v>41</v>
          </cell>
          <cell r="BC28">
            <v>120</v>
          </cell>
          <cell r="BF28">
            <v>161</v>
          </cell>
        </row>
        <row r="29">
          <cell r="L29">
            <v>60335</v>
          </cell>
          <cell r="M29">
            <v>0</v>
          </cell>
          <cell r="N29">
            <v>7701</v>
          </cell>
          <cell r="O29">
            <v>0</v>
          </cell>
          <cell r="P29">
            <v>197</v>
          </cell>
          <cell r="Q29">
            <v>0</v>
          </cell>
          <cell r="R29">
            <v>42</v>
          </cell>
          <cell r="S29">
            <v>1278</v>
          </cell>
          <cell r="T29">
            <v>69553</v>
          </cell>
          <cell r="V29">
            <v>6026</v>
          </cell>
          <cell r="W29">
            <v>0</v>
          </cell>
          <cell r="X29">
            <v>2727</v>
          </cell>
          <cell r="Y29">
            <v>0</v>
          </cell>
          <cell r="Z29">
            <v>51</v>
          </cell>
          <cell r="AA29">
            <v>0</v>
          </cell>
          <cell r="AB29">
            <v>119</v>
          </cell>
          <cell r="AC29">
            <v>279</v>
          </cell>
          <cell r="AD29">
            <v>9202</v>
          </cell>
          <cell r="AF29">
            <v>66361</v>
          </cell>
          <cell r="AG29">
            <v>0</v>
          </cell>
          <cell r="AH29">
            <v>10428</v>
          </cell>
          <cell r="AI29">
            <v>0</v>
          </cell>
          <cell r="AJ29">
            <v>248</v>
          </cell>
          <cell r="AK29">
            <v>0</v>
          </cell>
          <cell r="AL29">
            <v>161</v>
          </cell>
          <cell r="AM29">
            <v>1557</v>
          </cell>
          <cell r="AN29">
            <v>78755</v>
          </cell>
          <cell r="AP29">
            <v>60335</v>
          </cell>
          <cell r="AQ29">
            <v>6026</v>
          </cell>
          <cell r="AT29">
            <v>66361</v>
          </cell>
          <cell r="AV29">
            <v>9176</v>
          </cell>
          <cell r="AW29">
            <v>3057</v>
          </cell>
          <cell r="AZ29">
            <v>12233</v>
          </cell>
          <cell r="BB29">
            <v>42</v>
          </cell>
          <cell r="BC29">
            <v>119</v>
          </cell>
          <cell r="BF29">
            <v>161</v>
          </cell>
        </row>
        <row r="30">
          <cell r="L30">
            <v>60458</v>
          </cell>
          <cell r="M30">
            <v>0</v>
          </cell>
          <cell r="N30">
            <v>7794</v>
          </cell>
          <cell r="O30">
            <v>0</v>
          </cell>
          <cell r="P30">
            <v>197</v>
          </cell>
          <cell r="Q30">
            <v>0</v>
          </cell>
          <cell r="R30">
            <v>41</v>
          </cell>
          <cell r="S30">
            <v>1294</v>
          </cell>
          <cell r="T30">
            <v>69784</v>
          </cell>
          <cell r="V30">
            <v>5937</v>
          </cell>
          <cell r="W30">
            <v>0</v>
          </cell>
          <cell r="X30">
            <v>2617</v>
          </cell>
          <cell r="Y30">
            <v>0</v>
          </cell>
          <cell r="Z30">
            <v>51</v>
          </cell>
          <cell r="AA30">
            <v>0</v>
          </cell>
          <cell r="AB30">
            <v>121</v>
          </cell>
          <cell r="AC30">
            <v>261</v>
          </cell>
          <cell r="AD30">
            <v>8987</v>
          </cell>
          <cell r="AF30">
            <v>66395</v>
          </cell>
          <cell r="AG30">
            <v>0</v>
          </cell>
          <cell r="AH30">
            <v>10411</v>
          </cell>
          <cell r="AI30">
            <v>0</v>
          </cell>
          <cell r="AJ30">
            <v>248</v>
          </cell>
          <cell r="AK30">
            <v>0</v>
          </cell>
          <cell r="AL30">
            <v>162</v>
          </cell>
          <cell r="AM30">
            <v>1555</v>
          </cell>
          <cell r="AN30">
            <v>78771</v>
          </cell>
          <cell r="AP30">
            <v>60458</v>
          </cell>
          <cell r="AQ30">
            <v>5937</v>
          </cell>
          <cell r="AT30">
            <v>66395</v>
          </cell>
          <cell r="AV30">
            <v>9285</v>
          </cell>
          <cell r="AW30">
            <v>2929</v>
          </cell>
          <cell r="AZ30">
            <v>12214</v>
          </cell>
          <cell r="BB30">
            <v>41</v>
          </cell>
          <cell r="BC30">
            <v>121</v>
          </cell>
          <cell r="BF30">
            <v>162</v>
          </cell>
        </row>
        <row r="31">
          <cell r="L31">
            <v>60553</v>
          </cell>
          <cell r="M31">
            <v>0</v>
          </cell>
          <cell r="N31">
            <v>7789</v>
          </cell>
          <cell r="O31">
            <v>0</v>
          </cell>
          <cell r="P31">
            <v>198</v>
          </cell>
          <cell r="Q31">
            <v>0</v>
          </cell>
          <cell r="R31">
            <v>40</v>
          </cell>
          <cell r="S31">
            <v>1285</v>
          </cell>
          <cell r="T31">
            <v>69865</v>
          </cell>
          <cell r="V31">
            <v>5882</v>
          </cell>
          <cell r="W31">
            <v>0</v>
          </cell>
          <cell r="X31">
            <v>2657</v>
          </cell>
          <cell r="Y31">
            <v>0</v>
          </cell>
          <cell r="Z31">
            <v>49</v>
          </cell>
          <cell r="AA31">
            <v>0</v>
          </cell>
          <cell r="AB31">
            <v>122</v>
          </cell>
          <cell r="AC31">
            <v>268</v>
          </cell>
          <cell r="AD31">
            <v>8978</v>
          </cell>
          <cell r="AF31">
            <v>66435</v>
          </cell>
          <cell r="AG31">
            <v>0</v>
          </cell>
          <cell r="AH31">
            <v>10446</v>
          </cell>
          <cell r="AI31">
            <v>0</v>
          </cell>
          <cell r="AJ31">
            <v>247</v>
          </cell>
          <cell r="AK31">
            <v>0</v>
          </cell>
          <cell r="AL31">
            <v>162</v>
          </cell>
          <cell r="AM31">
            <v>1553</v>
          </cell>
          <cell r="AN31">
            <v>78843</v>
          </cell>
          <cell r="AP31">
            <v>60553</v>
          </cell>
          <cell r="AQ31">
            <v>5882</v>
          </cell>
          <cell r="AT31">
            <v>66435</v>
          </cell>
          <cell r="AV31">
            <v>9272</v>
          </cell>
          <cell r="AW31">
            <v>2974</v>
          </cell>
          <cell r="AZ31">
            <v>12246</v>
          </cell>
          <cell r="BB31">
            <v>40</v>
          </cell>
          <cell r="BC31">
            <v>122</v>
          </cell>
          <cell r="BF31">
            <v>162</v>
          </cell>
        </row>
        <row r="32">
          <cell r="L32">
            <v>60617</v>
          </cell>
          <cell r="M32">
            <v>0</v>
          </cell>
          <cell r="N32">
            <v>7793</v>
          </cell>
          <cell r="O32">
            <v>0</v>
          </cell>
          <cell r="P32">
            <v>195</v>
          </cell>
          <cell r="Q32">
            <v>0</v>
          </cell>
          <cell r="R32">
            <v>40</v>
          </cell>
          <cell r="S32">
            <v>1286</v>
          </cell>
          <cell r="T32">
            <v>69931</v>
          </cell>
          <cell r="V32">
            <v>5857</v>
          </cell>
          <cell r="W32">
            <v>0</v>
          </cell>
          <cell r="X32">
            <v>2660</v>
          </cell>
          <cell r="Y32">
            <v>0</v>
          </cell>
          <cell r="Z32">
            <v>51</v>
          </cell>
          <cell r="AA32">
            <v>0</v>
          </cell>
          <cell r="AB32">
            <v>123</v>
          </cell>
          <cell r="AC32">
            <v>271</v>
          </cell>
          <cell r="AD32">
            <v>8962</v>
          </cell>
          <cell r="AF32">
            <v>66474</v>
          </cell>
          <cell r="AG32">
            <v>0</v>
          </cell>
          <cell r="AH32">
            <v>10453</v>
          </cell>
          <cell r="AI32">
            <v>0</v>
          </cell>
          <cell r="AJ32">
            <v>246</v>
          </cell>
          <cell r="AK32">
            <v>0</v>
          </cell>
          <cell r="AL32">
            <v>163</v>
          </cell>
          <cell r="AM32">
            <v>1557</v>
          </cell>
          <cell r="AN32">
            <v>78893</v>
          </cell>
          <cell r="AP32">
            <v>60617</v>
          </cell>
          <cell r="AQ32">
            <v>5857</v>
          </cell>
          <cell r="AT32">
            <v>66474</v>
          </cell>
          <cell r="AV32">
            <v>9274</v>
          </cell>
          <cell r="AW32">
            <v>2982</v>
          </cell>
          <cell r="AZ32">
            <v>12256</v>
          </cell>
          <cell r="BB32">
            <v>40</v>
          </cell>
          <cell r="BC32">
            <v>123</v>
          </cell>
          <cell r="BF32">
            <v>163</v>
          </cell>
        </row>
        <row r="33">
          <cell r="L33">
            <v>60680</v>
          </cell>
          <cell r="M33">
            <v>0</v>
          </cell>
          <cell r="N33">
            <v>7797</v>
          </cell>
          <cell r="O33">
            <v>0</v>
          </cell>
          <cell r="P33">
            <v>195</v>
          </cell>
          <cell r="Q33">
            <v>0</v>
          </cell>
          <cell r="R33">
            <v>40</v>
          </cell>
          <cell r="S33">
            <v>1284</v>
          </cell>
          <cell r="T33">
            <v>69996</v>
          </cell>
          <cell r="V33">
            <v>5846</v>
          </cell>
          <cell r="W33">
            <v>0</v>
          </cell>
          <cell r="X33">
            <v>2654</v>
          </cell>
          <cell r="Y33">
            <v>0</v>
          </cell>
          <cell r="Z33">
            <v>51</v>
          </cell>
          <cell r="AA33">
            <v>0</v>
          </cell>
          <cell r="AB33">
            <v>123</v>
          </cell>
          <cell r="AC33">
            <v>271</v>
          </cell>
          <cell r="AD33">
            <v>8945</v>
          </cell>
          <cell r="AF33">
            <v>66526</v>
          </cell>
          <cell r="AG33">
            <v>0</v>
          </cell>
          <cell r="AH33">
            <v>10451</v>
          </cell>
          <cell r="AI33">
            <v>0</v>
          </cell>
          <cell r="AJ33">
            <v>246</v>
          </cell>
          <cell r="AK33">
            <v>0</v>
          </cell>
          <cell r="AL33">
            <v>163</v>
          </cell>
          <cell r="AM33">
            <v>1555</v>
          </cell>
          <cell r="AN33">
            <v>78941</v>
          </cell>
          <cell r="AP33">
            <v>60680</v>
          </cell>
          <cell r="AQ33">
            <v>5846</v>
          </cell>
          <cell r="AT33">
            <v>66526</v>
          </cell>
          <cell r="AV33">
            <v>9276</v>
          </cell>
          <cell r="AW33">
            <v>2976</v>
          </cell>
          <cell r="AZ33">
            <v>12252</v>
          </cell>
          <cell r="BB33">
            <v>40</v>
          </cell>
          <cell r="BC33">
            <v>123</v>
          </cell>
          <cell r="BF33">
            <v>163</v>
          </cell>
        </row>
        <row r="34">
          <cell r="L34">
            <v>60828</v>
          </cell>
          <cell r="M34">
            <v>0</v>
          </cell>
          <cell r="N34">
            <v>7814</v>
          </cell>
          <cell r="O34">
            <v>0</v>
          </cell>
          <cell r="P34">
            <v>195</v>
          </cell>
          <cell r="Q34">
            <v>0</v>
          </cell>
          <cell r="R34">
            <v>39</v>
          </cell>
          <cell r="S34">
            <v>1281</v>
          </cell>
          <cell r="T34">
            <v>70157</v>
          </cell>
          <cell r="V34">
            <v>5806</v>
          </cell>
          <cell r="W34">
            <v>0</v>
          </cell>
          <cell r="X34">
            <v>2653</v>
          </cell>
          <cell r="Y34">
            <v>0</v>
          </cell>
          <cell r="Z34">
            <v>50</v>
          </cell>
          <cell r="AA34">
            <v>0</v>
          </cell>
          <cell r="AB34">
            <v>124</v>
          </cell>
          <cell r="AC34">
            <v>271</v>
          </cell>
          <cell r="AD34">
            <v>8904</v>
          </cell>
          <cell r="AF34">
            <v>66634</v>
          </cell>
          <cell r="AG34">
            <v>0</v>
          </cell>
          <cell r="AH34">
            <v>10467</v>
          </cell>
          <cell r="AI34">
            <v>0</v>
          </cell>
          <cell r="AJ34">
            <v>245</v>
          </cell>
          <cell r="AK34">
            <v>0</v>
          </cell>
          <cell r="AL34">
            <v>163</v>
          </cell>
          <cell r="AM34">
            <v>1552</v>
          </cell>
          <cell r="AN34">
            <v>79061</v>
          </cell>
          <cell r="AP34">
            <v>60828</v>
          </cell>
          <cell r="AQ34">
            <v>5806</v>
          </cell>
          <cell r="AT34">
            <v>66634</v>
          </cell>
          <cell r="AV34">
            <v>9290</v>
          </cell>
          <cell r="AW34">
            <v>2974</v>
          </cell>
          <cell r="AZ34">
            <v>12264</v>
          </cell>
          <cell r="BB34">
            <v>39</v>
          </cell>
          <cell r="BC34">
            <v>124</v>
          </cell>
          <cell r="BF34">
            <v>163</v>
          </cell>
        </row>
        <row r="35">
          <cell r="L35">
            <v>61940</v>
          </cell>
          <cell r="M35">
            <v>0</v>
          </cell>
          <cell r="N35">
            <v>7930</v>
          </cell>
          <cell r="O35">
            <v>0</v>
          </cell>
          <cell r="P35">
            <v>195</v>
          </cell>
          <cell r="Q35">
            <v>0</v>
          </cell>
          <cell r="R35">
            <v>39</v>
          </cell>
          <cell r="S35">
            <v>1280</v>
          </cell>
          <cell r="T35">
            <v>71384</v>
          </cell>
          <cell r="V35">
            <v>5763</v>
          </cell>
          <cell r="W35">
            <v>0</v>
          </cell>
          <cell r="X35">
            <v>2655</v>
          </cell>
          <cell r="Y35">
            <v>0</v>
          </cell>
          <cell r="Z35">
            <v>50</v>
          </cell>
          <cell r="AA35">
            <v>0</v>
          </cell>
          <cell r="AB35">
            <v>125</v>
          </cell>
          <cell r="AC35">
            <v>271</v>
          </cell>
          <cell r="AD35">
            <v>8864</v>
          </cell>
          <cell r="AF35">
            <v>67703</v>
          </cell>
          <cell r="AG35">
            <v>0</v>
          </cell>
          <cell r="AH35">
            <v>10585</v>
          </cell>
          <cell r="AI35">
            <v>0</v>
          </cell>
          <cell r="AJ35">
            <v>245</v>
          </cell>
          <cell r="AK35">
            <v>0</v>
          </cell>
          <cell r="AL35">
            <v>164</v>
          </cell>
          <cell r="AM35">
            <v>1551</v>
          </cell>
          <cell r="AN35">
            <v>80248</v>
          </cell>
          <cell r="AP35">
            <v>61940</v>
          </cell>
          <cell r="AQ35">
            <v>5763</v>
          </cell>
          <cell r="AT35">
            <v>67703</v>
          </cell>
          <cell r="AV35">
            <v>9405</v>
          </cell>
          <cell r="AW35">
            <v>2976</v>
          </cell>
          <cell r="AZ35">
            <v>12381</v>
          </cell>
          <cell r="BB35">
            <v>39</v>
          </cell>
          <cell r="BC35">
            <v>125</v>
          </cell>
          <cell r="BF35">
            <v>164</v>
          </cell>
        </row>
        <row r="36">
          <cell r="L36">
            <v>62080</v>
          </cell>
          <cell r="M36">
            <v>0</v>
          </cell>
          <cell r="N36">
            <v>7943</v>
          </cell>
          <cell r="O36">
            <v>0</v>
          </cell>
          <cell r="P36">
            <v>195</v>
          </cell>
          <cell r="Q36">
            <v>0</v>
          </cell>
          <cell r="R36">
            <v>38</v>
          </cell>
          <cell r="S36">
            <v>1278</v>
          </cell>
          <cell r="T36">
            <v>71534</v>
          </cell>
          <cell r="V36">
            <v>5730</v>
          </cell>
          <cell r="W36">
            <v>0</v>
          </cell>
          <cell r="X36">
            <v>2651</v>
          </cell>
          <cell r="Y36">
            <v>0</v>
          </cell>
          <cell r="Z36">
            <v>50</v>
          </cell>
          <cell r="AA36">
            <v>0</v>
          </cell>
          <cell r="AB36">
            <v>126</v>
          </cell>
          <cell r="AC36">
            <v>272</v>
          </cell>
          <cell r="AD36">
            <v>8829</v>
          </cell>
          <cell r="AF36">
            <v>67810</v>
          </cell>
          <cell r="AG36">
            <v>0</v>
          </cell>
          <cell r="AH36">
            <v>10594</v>
          </cell>
          <cell r="AI36">
            <v>0</v>
          </cell>
          <cell r="AJ36">
            <v>245</v>
          </cell>
          <cell r="AK36">
            <v>0</v>
          </cell>
          <cell r="AL36">
            <v>164</v>
          </cell>
          <cell r="AM36">
            <v>1550</v>
          </cell>
          <cell r="AN36">
            <v>80363</v>
          </cell>
          <cell r="AP36">
            <v>62080</v>
          </cell>
          <cell r="AQ36">
            <v>5730</v>
          </cell>
          <cell r="AT36">
            <v>67810</v>
          </cell>
          <cell r="AV36">
            <v>9416</v>
          </cell>
          <cell r="AW36">
            <v>2973</v>
          </cell>
          <cell r="AZ36">
            <v>12389</v>
          </cell>
          <cell r="BB36">
            <v>38</v>
          </cell>
          <cell r="BC36">
            <v>126</v>
          </cell>
          <cell r="BF36">
            <v>164</v>
          </cell>
        </row>
        <row r="37">
          <cell r="L37">
            <v>62159</v>
          </cell>
          <cell r="M37">
            <v>0</v>
          </cell>
          <cell r="N37">
            <v>7955</v>
          </cell>
          <cell r="O37">
            <v>0</v>
          </cell>
          <cell r="P37">
            <v>195</v>
          </cell>
          <cell r="Q37">
            <v>0</v>
          </cell>
          <cell r="R37">
            <v>38</v>
          </cell>
          <cell r="S37">
            <v>1279</v>
          </cell>
          <cell r="T37">
            <v>71626</v>
          </cell>
          <cell r="V37">
            <v>5694</v>
          </cell>
          <cell r="W37">
            <v>0</v>
          </cell>
          <cell r="X37">
            <v>2645</v>
          </cell>
          <cell r="Y37">
            <v>0</v>
          </cell>
          <cell r="Z37">
            <v>49</v>
          </cell>
          <cell r="AA37">
            <v>0</v>
          </cell>
          <cell r="AB37">
            <v>126</v>
          </cell>
          <cell r="AC37">
            <v>270</v>
          </cell>
          <cell r="AD37">
            <v>8784</v>
          </cell>
          <cell r="AF37">
            <v>67853</v>
          </cell>
          <cell r="AG37">
            <v>0</v>
          </cell>
          <cell r="AH37">
            <v>10600</v>
          </cell>
          <cell r="AI37">
            <v>0</v>
          </cell>
          <cell r="AJ37">
            <v>244</v>
          </cell>
          <cell r="AK37">
            <v>0</v>
          </cell>
          <cell r="AL37">
            <v>164</v>
          </cell>
          <cell r="AM37">
            <v>1549</v>
          </cell>
          <cell r="AN37">
            <v>80410</v>
          </cell>
          <cell r="AP37">
            <v>62159</v>
          </cell>
          <cell r="AQ37">
            <v>5694</v>
          </cell>
          <cell r="AT37">
            <v>67853</v>
          </cell>
          <cell r="AV37">
            <v>9429</v>
          </cell>
          <cell r="AW37">
            <v>2964</v>
          </cell>
          <cell r="AZ37">
            <v>12393</v>
          </cell>
          <cell r="BB37">
            <v>38</v>
          </cell>
          <cell r="BC37">
            <v>126</v>
          </cell>
          <cell r="BF37">
            <v>164</v>
          </cell>
        </row>
        <row r="38">
          <cell r="L38">
            <v>62279</v>
          </cell>
          <cell r="M38">
            <v>0</v>
          </cell>
          <cell r="N38">
            <v>7993</v>
          </cell>
          <cell r="O38">
            <v>0</v>
          </cell>
          <cell r="P38">
            <v>195</v>
          </cell>
          <cell r="Q38">
            <v>0</v>
          </cell>
          <cell r="R38">
            <v>38</v>
          </cell>
          <cell r="S38">
            <v>1278</v>
          </cell>
          <cell r="T38">
            <v>71783</v>
          </cell>
          <cell r="V38">
            <v>5640</v>
          </cell>
          <cell r="W38">
            <v>0</v>
          </cell>
          <cell r="X38">
            <v>2637</v>
          </cell>
          <cell r="Y38">
            <v>0</v>
          </cell>
          <cell r="Z38">
            <v>49</v>
          </cell>
          <cell r="AA38">
            <v>0</v>
          </cell>
          <cell r="AB38">
            <v>126</v>
          </cell>
          <cell r="AC38">
            <v>270</v>
          </cell>
          <cell r="AD38">
            <v>8722</v>
          </cell>
          <cell r="AF38">
            <v>67919</v>
          </cell>
          <cell r="AG38">
            <v>0</v>
          </cell>
          <cell r="AH38">
            <v>10630</v>
          </cell>
          <cell r="AI38">
            <v>0</v>
          </cell>
          <cell r="AJ38">
            <v>244</v>
          </cell>
          <cell r="AK38">
            <v>0</v>
          </cell>
          <cell r="AL38">
            <v>164</v>
          </cell>
          <cell r="AM38">
            <v>1548</v>
          </cell>
          <cell r="AN38">
            <v>80505</v>
          </cell>
          <cell r="AP38">
            <v>62279</v>
          </cell>
          <cell r="AQ38">
            <v>5640</v>
          </cell>
          <cell r="AT38">
            <v>67919</v>
          </cell>
          <cell r="AV38">
            <v>9466</v>
          </cell>
          <cell r="AW38">
            <v>2956</v>
          </cell>
          <cell r="AZ38">
            <v>12422</v>
          </cell>
          <cell r="BB38">
            <v>38</v>
          </cell>
          <cell r="BC38">
            <v>126</v>
          </cell>
          <cell r="BF38">
            <v>164</v>
          </cell>
        </row>
        <row r="39">
          <cell r="L39">
            <v>62178</v>
          </cell>
          <cell r="M39">
            <v>0</v>
          </cell>
          <cell r="N39">
            <v>7981</v>
          </cell>
          <cell r="O39">
            <v>0</v>
          </cell>
          <cell r="P39">
            <v>194</v>
          </cell>
          <cell r="Q39">
            <v>0</v>
          </cell>
          <cell r="R39">
            <v>38</v>
          </cell>
          <cell r="S39">
            <v>1273</v>
          </cell>
          <cell r="T39">
            <v>71664</v>
          </cell>
          <cell r="V39">
            <v>5592</v>
          </cell>
          <cell r="W39">
            <v>0</v>
          </cell>
          <cell r="X39">
            <v>2639</v>
          </cell>
          <cell r="Y39">
            <v>0</v>
          </cell>
          <cell r="Z39">
            <v>48</v>
          </cell>
          <cell r="AA39">
            <v>0</v>
          </cell>
          <cell r="AB39">
            <v>126</v>
          </cell>
          <cell r="AC39">
            <v>273</v>
          </cell>
          <cell r="AD39">
            <v>8678</v>
          </cell>
          <cell r="AF39">
            <v>67770</v>
          </cell>
          <cell r="AG39">
            <v>0</v>
          </cell>
          <cell r="AH39">
            <v>10620</v>
          </cell>
          <cell r="AI39">
            <v>0</v>
          </cell>
          <cell r="AJ39">
            <v>242</v>
          </cell>
          <cell r="AK39">
            <v>0</v>
          </cell>
          <cell r="AL39">
            <v>164</v>
          </cell>
          <cell r="AM39">
            <v>1546</v>
          </cell>
          <cell r="AN39">
            <v>80342</v>
          </cell>
          <cell r="AP39">
            <v>62178</v>
          </cell>
          <cell r="AQ39">
            <v>5592</v>
          </cell>
          <cell r="AT39">
            <v>67770</v>
          </cell>
          <cell r="AV39">
            <v>9448</v>
          </cell>
          <cell r="AW39">
            <v>2960</v>
          </cell>
          <cell r="AZ39">
            <v>12408</v>
          </cell>
          <cell r="BB39">
            <v>38</v>
          </cell>
          <cell r="BC39">
            <v>126</v>
          </cell>
          <cell r="BF39">
            <v>164</v>
          </cell>
        </row>
        <row r="40">
          <cell r="L40">
            <v>61495</v>
          </cell>
          <cell r="M40">
            <v>0</v>
          </cell>
          <cell r="N40">
            <v>7853</v>
          </cell>
          <cell r="O40">
            <v>0</v>
          </cell>
          <cell r="P40">
            <v>195</v>
          </cell>
          <cell r="Q40">
            <v>0</v>
          </cell>
          <cell r="R40">
            <v>38</v>
          </cell>
          <cell r="S40">
            <v>1269</v>
          </cell>
          <cell r="T40">
            <v>70850</v>
          </cell>
          <cell r="V40">
            <v>5530</v>
          </cell>
          <cell r="W40">
            <v>0</v>
          </cell>
          <cell r="X40">
            <v>2646</v>
          </cell>
          <cell r="Y40">
            <v>0</v>
          </cell>
          <cell r="Z40">
            <v>46</v>
          </cell>
          <cell r="AA40">
            <v>0</v>
          </cell>
          <cell r="AB40">
            <v>126</v>
          </cell>
          <cell r="AC40">
            <v>277</v>
          </cell>
          <cell r="AD40">
            <v>8625</v>
          </cell>
          <cell r="AF40">
            <v>67025</v>
          </cell>
          <cell r="AG40">
            <v>0</v>
          </cell>
          <cell r="AH40">
            <v>10499</v>
          </cell>
          <cell r="AI40">
            <v>0</v>
          </cell>
          <cell r="AJ40">
            <v>241</v>
          </cell>
          <cell r="AK40">
            <v>0</v>
          </cell>
          <cell r="AL40">
            <v>164</v>
          </cell>
          <cell r="AM40">
            <v>1546</v>
          </cell>
          <cell r="AN40">
            <v>79475</v>
          </cell>
          <cell r="AP40">
            <v>61495</v>
          </cell>
          <cell r="AQ40">
            <v>5530</v>
          </cell>
          <cell r="AT40">
            <v>67025</v>
          </cell>
          <cell r="AV40">
            <v>9317</v>
          </cell>
          <cell r="AW40">
            <v>2969</v>
          </cell>
          <cell r="AZ40">
            <v>12286</v>
          </cell>
          <cell r="BB40">
            <v>38</v>
          </cell>
          <cell r="BC40">
            <v>126</v>
          </cell>
          <cell r="BF40">
            <v>164</v>
          </cell>
        </row>
        <row r="41">
          <cell r="L41">
            <v>61344</v>
          </cell>
          <cell r="M41">
            <v>0</v>
          </cell>
          <cell r="N41">
            <v>7804</v>
          </cell>
          <cell r="O41">
            <v>0</v>
          </cell>
          <cell r="P41">
            <v>195</v>
          </cell>
          <cell r="Q41">
            <v>0</v>
          </cell>
          <cell r="R41">
            <v>38</v>
          </cell>
          <cell r="S41">
            <v>1263</v>
          </cell>
          <cell r="T41">
            <v>70644</v>
          </cell>
          <cell r="V41">
            <v>5611</v>
          </cell>
          <cell r="W41">
            <v>0</v>
          </cell>
          <cell r="X41">
            <v>2677</v>
          </cell>
          <cell r="Y41">
            <v>0</v>
          </cell>
          <cell r="Z41">
            <v>46</v>
          </cell>
          <cell r="AA41">
            <v>0</v>
          </cell>
          <cell r="AB41">
            <v>125</v>
          </cell>
          <cell r="AC41">
            <v>280</v>
          </cell>
          <cell r="AD41">
            <v>8739</v>
          </cell>
          <cell r="AF41">
            <v>66955</v>
          </cell>
          <cell r="AG41">
            <v>0</v>
          </cell>
          <cell r="AH41">
            <v>10481</v>
          </cell>
          <cell r="AI41">
            <v>0</v>
          </cell>
          <cell r="AJ41">
            <v>241</v>
          </cell>
          <cell r="AK41">
            <v>0</v>
          </cell>
          <cell r="AL41">
            <v>163</v>
          </cell>
          <cell r="AM41">
            <v>1543</v>
          </cell>
          <cell r="AN41">
            <v>79383</v>
          </cell>
          <cell r="AP41">
            <v>61344</v>
          </cell>
          <cell r="AQ41">
            <v>5611</v>
          </cell>
          <cell r="AT41">
            <v>66955</v>
          </cell>
          <cell r="AV41">
            <v>9262</v>
          </cell>
          <cell r="AW41">
            <v>3003</v>
          </cell>
          <cell r="AZ41">
            <v>12265</v>
          </cell>
          <cell r="BB41">
            <v>38</v>
          </cell>
          <cell r="BC41">
            <v>125</v>
          </cell>
          <cell r="BF41">
            <v>163</v>
          </cell>
        </row>
        <row r="42">
          <cell r="L42">
            <v>61393</v>
          </cell>
          <cell r="M42">
            <v>0</v>
          </cell>
          <cell r="N42">
            <v>7820</v>
          </cell>
          <cell r="O42">
            <v>0</v>
          </cell>
          <cell r="P42">
            <v>194</v>
          </cell>
          <cell r="Q42">
            <v>0</v>
          </cell>
          <cell r="R42">
            <v>38</v>
          </cell>
          <cell r="S42">
            <v>1246</v>
          </cell>
          <cell r="T42">
            <v>70691</v>
          </cell>
          <cell r="V42">
            <v>5584</v>
          </cell>
          <cell r="W42">
            <v>0</v>
          </cell>
          <cell r="X42">
            <v>2722</v>
          </cell>
          <cell r="Y42">
            <v>0</v>
          </cell>
          <cell r="Z42">
            <v>47</v>
          </cell>
          <cell r="AA42">
            <v>0</v>
          </cell>
          <cell r="AB42">
            <v>125</v>
          </cell>
          <cell r="AC42">
            <v>296</v>
          </cell>
          <cell r="AD42">
            <v>8774</v>
          </cell>
          <cell r="AF42">
            <v>66977</v>
          </cell>
          <cell r="AG42">
            <v>0</v>
          </cell>
          <cell r="AH42">
            <v>10542</v>
          </cell>
          <cell r="AI42">
            <v>0</v>
          </cell>
          <cell r="AJ42">
            <v>241</v>
          </cell>
          <cell r="AK42">
            <v>0</v>
          </cell>
          <cell r="AL42">
            <v>163</v>
          </cell>
          <cell r="AM42">
            <v>1542</v>
          </cell>
          <cell r="AN42">
            <v>79465</v>
          </cell>
          <cell r="AP42">
            <v>61393</v>
          </cell>
          <cell r="AQ42">
            <v>5584</v>
          </cell>
          <cell r="AT42">
            <v>66977</v>
          </cell>
          <cell r="AV42">
            <v>9260</v>
          </cell>
          <cell r="AW42">
            <v>3065</v>
          </cell>
          <cell r="AZ42">
            <v>12325</v>
          </cell>
          <cell r="BB42">
            <v>38</v>
          </cell>
          <cell r="BC42">
            <v>125</v>
          </cell>
          <cell r="BF42">
            <v>163</v>
          </cell>
        </row>
        <row r="43">
          <cell r="L43">
            <v>61414</v>
          </cell>
          <cell r="M43">
            <v>0</v>
          </cell>
          <cell r="N43">
            <v>7825</v>
          </cell>
          <cell r="O43">
            <v>0</v>
          </cell>
          <cell r="P43">
            <v>193</v>
          </cell>
          <cell r="Q43">
            <v>0</v>
          </cell>
          <cell r="R43">
            <v>38</v>
          </cell>
          <cell r="S43">
            <v>1242</v>
          </cell>
          <cell r="T43">
            <v>70712</v>
          </cell>
          <cell r="V43">
            <v>5581</v>
          </cell>
          <cell r="W43">
            <v>0</v>
          </cell>
          <cell r="X43">
            <v>2726</v>
          </cell>
          <cell r="Y43">
            <v>0</v>
          </cell>
          <cell r="Z43">
            <v>47</v>
          </cell>
          <cell r="AA43">
            <v>0</v>
          </cell>
          <cell r="AB43">
            <v>125</v>
          </cell>
          <cell r="AC43">
            <v>298</v>
          </cell>
          <cell r="AD43">
            <v>8777</v>
          </cell>
          <cell r="AF43">
            <v>66995</v>
          </cell>
          <cell r="AG43">
            <v>0</v>
          </cell>
          <cell r="AH43">
            <v>10551</v>
          </cell>
          <cell r="AI43">
            <v>0</v>
          </cell>
          <cell r="AJ43">
            <v>240</v>
          </cell>
          <cell r="AK43">
            <v>0</v>
          </cell>
          <cell r="AL43">
            <v>163</v>
          </cell>
          <cell r="AM43">
            <v>1540</v>
          </cell>
          <cell r="AN43">
            <v>79489</v>
          </cell>
          <cell r="AP43">
            <v>61414</v>
          </cell>
          <cell r="AQ43">
            <v>5581</v>
          </cell>
          <cell r="AT43">
            <v>66995</v>
          </cell>
          <cell r="AV43">
            <v>9260</v>
          </cell>
          <cell r="AW43">
            <v>3071</v>
          </cell>
          <cell r="AZ43">
            <v>12331</v>
          </cell>
          <cell r="BB43">
            <v>38</v>
          </cell>
          <cell r="BC43">
            <v>125</v>
          </cell>
          <cell r="BF43">
            <v>163</v>
          </cell>
        </row>
        <row r="44">
          <cell r="L44">
            <v>61443</v>
          </cell>
          <cell r="M44">
            <v>0</v>
          </cell>
          <cell r="N44">
            <v>7818</v>
          </cell>
          <cell r="O44">
            <v>0</v>
          </cell>
          <cell r="P44">
            <v>193</v>
          </cell>
          <cell r="Q44">
            <v>0</v>
          </cell>
          <cell r="R44">
            <v>38</v>
          </cell>
          <cell r="S44">
            <v>1242</v>
          </cell>
          <cell r="T44">
            <v>70734</v>
          </cell>
          <cell r="V44">
            <v>5576</v>
          </cell>
          <cell r="W44">
            <v>0</v>
          </cell>
          <cell r="X44">
            <v>2735</v>
          </cell>
          <cell r="Y44">
            <v>0</v>
          </cell>
          <cell r="Z44">
            <v>46</v>
          </cell>
          <cell r="AA44">
            <v>0</v>
          </cell>
          <cell r="AB44">
            <v>125</v>
          </cell>
          <cell r="AC44">
            <v>297</v>
          </cell>
          <cell r="AD44">
            <v>8779</v>
          </cell>
          <cell r="AF44">
            <v>67019</v>
          </cell>
          <cell r="AG44">
            <v>0</v>
          </cell>
          <cell r="AH44">
            <v>10553</v>
          </cell>
          <cell r="AI44">
            <v>0</v>
          </cell>
          <cell r="AJ44">
            <v>239</v>
          </cell>
          <cell r="AK44">
            <v>0</v>
          </cell>
          <cell r="AL44">
            <v>163</v>
          </cell>
          <cell r="AM44">
            <v>1539</v>
          </cell>
          <cell r="AN44">
            <v>79513</v>
          </cell>
          <cell r="AP44">
            <v>61443</v>
          </cell>
          <cell r="AQ44">
            <v>5576</v>
          </cell>
          <cell r="AT44">
            <v>67019</v>
          </cell>
          <cell r="AV44">
            <v>9253</v>
          </cell>
          <cell r="AW44">
            <v>3078</v>
          </cell>
          <cell r="AZ44">
            <v>12331</v>
          </cell>
          <cell r="BB44">
            <v>38</v>
          </cell>
          <cell r="BC44">
            <v>125</v>
          </cell>
          <cell r="BF44">
            <v>163</v>
          </cell>
        </row>
        <row r="45">
          <cell r="L45">
            <v>61535</v>
          </cell>
          <cell r="M45">
            <v>0</v>
          </cell>
          <cell r="N45">
            <v>7814</v>
          </cell>
          <cell r="O45">
            <v>0</v>
          </cell>
          <cell r="P45">
            <v>193</v>
          </cell>
          <cell r="Q45">
            <v>0</v>
          </cell>
          <cell r="R45">
            <v>38</v>
          </cell>
          <cell r="S45">
            <v>1241</v>
          </cell>
          <cell r="T45">
            <v>70821</v>
          </cell>
          <cell r="V45">
            <v>5550</v>
          </cell>
          <cell r="W45">
            <v>0</v>
          </cell>
          <cell r="X45">
            <v>2733</v>
          </cell>
          <cell r="Y45">
            <v>0</v>
          </cell>
          <cell r="Z45">
            <v>46</v>
          </cell>
          <cell r="AA45">
            <v>0</v>
          </cell>
          <cell r="AB45">
            <v>125</v>
          </cell>
          <cell r="AC45">
            <v>297</v>
          </cell>
          <cell r="AD45">
            <v>8751</v>
          </cell>
          <cell r="AF45">
            <v>67085</v>
          </cell>
          <cell r="AG45">
            <v>0</v>
          </cell>
          <cell r="AH45">
            <v>10547</v>
          </cell>
          <cell r="AI45">
            <v>0</v>
          </cell>
          <cell r="AJ45">
            <v>239</v>
          </cell>
          <cell r="AK45">
            <v>0</v>
          </cell>
          <cell r="AL45">
            <v>163</v>
          </cell>
          <cell r="AM45">
            <v>1538</v>
          </cell>
          <cell r="AN45">
            <v>79572</v>
          </cell>
          <cell r="AP45">
            <v>61535</v>
          </cell>
          <cell r="AQ45">
            <v>5550</v>
          </cell>
          <cell r="AT45">
            <v>67085</v>
          </cell>
          <cell r="AV45">
            <v>9248</v>
          </cell>
          <cell r="AW45">
            <v>3076</v>
          </cell>
          <cell r="AZ45">
            <v>12324</v>
          </cell>
          <cell r="BB45">
            <v>38</v>
          </cell>
          <cell r="BC45">
            <v>125</v>
          </cell>
          <cell r="BF45">
            <v>163</v>
          </cell>
        </row>
        <row r="46">
          <cell r="L46">
            <v>61705</v>
          </cell>
          <cell r="M46">
            <v>0</v>
          </cell>
          <cell r="N46">
            <v>7836</v>
          </cell>
          <cell r="O46">
            <v>0</v>
          </cell>
          <cell r="P46">
            <v>193</v>
          </cell>
          <cell r="Q46">
            <v>0</v>
          </cell>
          <cell r="R46">
            <v>38</v>
          </cell>
          <cell r="S46">
            <v>1240</v>
          </cell>
          <cell r="T46">
            <v>71012</v>
          </cell>
          <cell r="V46">
            <v>5537</v>
          </cell>
          <cell r="W46">
            <v>0</v>
          </cell>
          <cell r="X46">
            <v>2738</v>
          </cell>
          <cell r="Y46">
            <v>0</v>
          </cell>
          <cell r="Z46">
            <v>46</v>
          </cell>
          <cell r="AA46">
            <v>0</v>
          </cell>
          <cell r="AB46">
            <v>125</v>
          </cell>
          <cell r="AC46">
            <v>296</v>
          </cell>
          <cell r="AD46">
            <v>8742</v>
          </cell>
          <cell r="AF46">
            <v>67242</v>
          </cell>
          <cell r="AG46">
            <v>0</v>
          </cell>
          <cell r="AH46">
            <v>10574</v>
          </cell>
          <cell r="AI46">
            <v>0</v>
          </cell>
          <cell r="AJ46">
            <v>239</v>
          </cell>
          <cell r="AK46">
            <v>0</v>
          </cell>
          <cell r="AL46">
            <v>163</v>
          </cell>
          <cell r="AM46">
            <v>1536</v>
          </cell>
          <cell r="AN46">
            <v>79754</v>
          </cell>
          <cell r="AP46">
            <v>61705</v>
          </cell>
          <cell r="AQ46">
            <v>5537</v>
          </cell>
          <cell r="AT46">
            <v>67242</v>
          </cell>
          <cell r="AV46">
            <v>9269</v>
          </cell>
          <cell r="AW46">
            <v>3080</v>
          </cell>
          <cell r="AZ46">
            <v>12349</v>
          </cell>
          <cell r="BB46">
            <v>38</v>
          </cell>
          <cell r="BC46">
            <v>125</v>
          </cell>
          <cell r="BF46">
            <v>163</v>
          </cell>
        </row>
        <row r="47">
          <cell r="L47">
            <v>62703</v>
          </cell>
          <cell r="M47">
            <v>0</v>
          </cell>
          <cell r="N47">
            <v>7972</v>
          </cell>
          <cell r="O47">
            <v>0</v>
          </cell>
          <cell r="P47">
            <v>193</v>
          </cell>
          <cell r="Q47">
            <v>0</v>
          </cell>
          <cell r="R47">
            <v>38</v>
          </cell>
          <cell r="S47">
            <v>1241</v>
          </cell>
          <cell r="T47">
            <v>72147</v>
          </cell>
          <cell r="V47">
            <v>5520</v>
          </cell>
          <cell r="W47">
            <v>0</v>
          </cell>
          <cell r="X47">
            <v>2735</v>
          </cell>
          <cell r="Y47">
            <v>0</v>
          </cell>
          <cell r="Z47">
            <v>46</v>
          </cell>
          <cell r="AA47">
            <v>0</v>
          </cell>
          <cell r="AB47">
            <v>126</v>
          </cell>
          <cell r="AC47">
            <v>296</v>
          </cell>
          <cell r="AD47">
            <v>8723</v>
          </cell>
          <cell r="AF47">
            <v>68223</v>
          </cell>
          <cell r="AG47">
            <v>0</v>
          </cell>
          <cell r="AH47">
            <v>10707</v>
          </cell>
          <cell r="AI47">
            <v>0</v>
          </cell>
          <cell r="AJ47">
            <v>239</v>
          </cell>
          <cell r="AK47">
            <v>0</v>
          </cell>
          <cell r="AL47">
            <v>164</v>
          </cell>
          <cell r="AM47">
            <v>1537</v>
          </cell>
          <cell r="AN47">
            <v>80870</v>
          </cell>
          <cell r="AP47">
            <v>62703</v>
          </cell>
          <cell r="AQ47">
            <v>5520</v>
          </cell>
          <cell r="AT47">
            <v>68223</v>
          </cell>
          <cell r="AV47">
            <v>9406</v>
          </cell>
          <cell r="AW47">
            <v>3077</v>
          </cell>
          <cell r="AZ47">
            <v>12483</v>
          </cell>
          <cell r="BB47">
            <v>38</v>
          </cell>
          <cell r="BC47">
            <v>126</v>
          </cell>
          <cell r="BF47">
            <v>164</v>
          </cell>
        </row>
        <row r="48">
          <cell r="L48">
            <v>62760</v>
          </cell>
          <cell r="M48">
            <v>0</v>
          </cell>
          <cell r="N48">
            <v>8248</v>
          </cell>
          <cell r="O48">
            <v>0</v>
          </cell>
          <cell r="P48">
            <v>193</v>
          </cell>
          <cell r="Q48">
            <v>0</v>
          </cell>
          <cell r="R48">
            <v>38</v>
          </cell>
          <cell r="S48">
            <v>1307</v>
          </cell>
          <cell r="T48">
            <v>72546</v>
          </cell>
          <cell r="V48">
            <v>5511</v>
          </cell>
          <cell r="W48">
            <v>0</v>
          </cell>
          <cell r="X48">
            <v>2765</v>
          </cell>
          <cell r="Y48">
            <v>0</v>
          </cell>
          <cell r="Z48">
            <v>46</v>
          </cell>
          <cell r="AA48">
            <v>0</v>
          </cell>
          <cell r="AB48">
            <v>130</v>
          </cell>
          <cell r="AC48">
            <v>339</v>
          </cell>
          <cell r="AD48">
            <v>8791</v>
          </cell>
          <cell r="AF48">
            <v>68271</v>
          </cell>
          <cell r="AG48">
            <v>0</v>
          </cell>
          <cell r="AH48">
            <v>11013</v>
          </cell>
          <cell r="AI48">
            <v>0</v>
          </cell>
          <cell r="AJ48">
            <v>239</v>
          </cell>
          <cell r="AK48">
            <v>0</v>
          </cell>
          <cell r="AL48">
            <v>168</v>
          </cell>
          <cell r="AM48">
            <v>1646</v>
          </cell>
          <cell r="AN48">
            <v>81337</v>
          </cell>
          <cell r="AP48">
            <v>62760</v>
          </cell>
          <cell r="AQ48">
            <v>5511</v>
          </cell>
          <cell r="AT48">
            <v>68271</v>
          </cell>
          <cell r="AV48">
            <v>9748</v>
          </cell>
          <cell r="AW48">
            <v>3150</v>
          </cell>
          <cell r="AZ48">
            <v>12898</v>
          </cell>
          <cell r="BB48">
            <v>38</v>
          </cell>
          <cell r="BC48">
            <v>130</v>
          </cell>
          <cell r="BF48">
            <v>168</v>
          </cell>
        </row>
        <row r="49">
          <cell r="L49">
            <v>62831</v>
          </cell>
          <cell r="M49">
            <v>0</v>
          </cell>
          <cell r="N49">
            <v>8267</v>
          </cell>
          <cell r="O49">
            <v>0</v>
          </cell>
          <cell r="P49">
            <v>193</v>
          </cell>
          <cell r="Q49">
            <v>0</v>
          </cell>
          <cell r="R49">
            <v>39</v>
          </cell>
          <cell r="S49">
            <v>1311</v>
          </cell>
          <cell r="T49">
            <v>72641</v>
          </cell>
          <cell r="V49">
            <v>5481</v>
          </cell>
          <cell r="W49">
            <v>0</v>
          </cell>
          <cell r="X49">
            <v>2752</v>
          </cell>
          <cell r="Y49">
            <v>0</v>
          </cell>
          <cell r="Z49">
            <v>46</v>
          </cell>
          <cell r="AA49">
            <v>0</v>
          </cell>
          <cell r="AB49">
            <v>129</v>
          </cell>
          <cell r="AC49">
            <v>334</v>
          </cell>
          <cell r="AD49">
            <v>8742</v>
          </cell>
          <cell r="AF49">
            <v>68312</v>
          </cell>
          <cell r="AG49">
            <v>0</v>
          </cell>
          <cell r="AH49">
            <v>11019</v>
          </cell>
          <cell r="AI49">
            <v>0</v>
          </cell>
          <cell r="AJ49">
            <v>239</v>
          </cell>
          <cell r="AK49">
            <v>0</v>
          </cell>
          <cell r="AL49">
            <v>168</v>
          </cell>
          <cell r="AM49">
            <v>1645</v>
          </cell>
          <cell r="AN49">
            <v>81383</v>
          </cell>
          <cell r="AP49">
            <v>62831</v>
          </cell>
          <cell r="AQ49">
            <v>5481</v>
          </cell>
          <cell r="AT49">
            <v>68312</v>
          </cell>
          <cell r="AV49">
            <v>9771</v>
          </cell>
          <cell r="AW49">
            <v>3132</v>
          </cell>
          <cell r="AZ49">
            <v>12903</v>
          </cell>
          <cell r="BB49">
            <v>39</v>
          </cell>
          <cell r="BC49">
            <v>129</v>
          </cell>
          <cell r="BF49">
            <v>168</v>
          </cell>
        </row>
        <row r="50">
          <cell r="L50">
            <v>62892</v>
          </cell>
          <cell r="M50">
            <v>0</v>
          </cell>
          <cell r="N50">
            <v>8275</v>
          </cell>
          <cell r="O50">
            <v>0</v>
          </cell>
          <cell r="P50">
            <v>194</v>
          </cell>
          <cell r="Q50">
            <v>0</v>
          </cell>
          <cell r="R50">
            <v>39</v>
          </cell>
          <cell r="S50">
            <v>1306</v>
          </cell>
          <cell r="T50">
            <v>72706</v>
          </cell>
          <cell r="V50">
            <v>5442</v>
          </cell>
          <cell r="W50">
            <v>0</v>
          </cell>
          <cell r="X50">
            <v>2751</v>
          </cell>
          <cell r="Y50">
            <v>0</v>
          </cell>
          <cell r="Z50">
            <v>45</v>
          </cell>
          <cell r="AA50">
            <v>0</v>
          </cell>
          <cell r="AB50">
            <v>129</v>
          </cell>
          <cell r="AC50">
            <v>333</v>
          </cell>
          <cell r="AD50">
            <v>8700</v>
          </cell>
          <cell r="AF50">
            <v>68334</v>
          </cell>
          <cell r="AG50">
            <v>0</v>
          </cell>
          <cell r="AH50">
            <v>11026</v>
          </cell>
          <cell r="AI50">
            <v>0</v>
          </cell>
          <cell r="AJ50">
            <v>239</v>
          </cell>
          <cell r="AK50">
            <v>0</v>
          </cell>
          <cell r="AL50">
            <v>168</v>
          </cell>
          <cell r="AM50">
            <v>1639</v>
          </cell>
          <cell r="AN50">
            <v>81406</v>
          </cell>
          <cell r="AP50">
            <v>62892</v>
          </cell>
          <cell r="AQ50">
            <v>5442</v>
          </cell>
          <cell r="AT50">
            <v>68334</v>
          </cell>
          <cell r="AV50">
            <v>9775</v>
          </cell>
          <cell r="AW50">
            <v>3129</v>
          </cell>
          <cell r="AZ50">
            <v>12904</v>
          </cell>
          <cell r="BB50">
            <v>39</v>
          </cell>
          <cell r="BC50">
            <v>129</v>
          </cell>
          <cell r="BF50">
            <v>168</v>
          </cell>
        </row>
        <row r="51">
          <cell r="L51">
            <v>62770</v>
          </cell>
          <cell r="M51">
            <v>0</v>
          </cell>
          <cell r="N51">
            <v>8284</v>
          </cell>
          <cell r="O51">
            <v>0</v>
          </cell>
          <cell r="P51">
            <v>194</v>
          </cell>
          <cell r="Q51">
            <v>0</v>
          </cell>
          <cell r="R51">
            <v>41</v>
          </cell>
          <cell r="S51">
            <v>1306</v>
          </cell>
          <cell r="T51">
            <v>72595</v>
          </cell>
          <cell r="V51">
            <v>5395</v>
          </cell>
          <cell r="W51">
            <v>0</v>
          </cell>
          <cell r="X51">
            <v>2744</v>
          </cell>
          <cell r="Y51">
            <v>0</v>
          </cell>
          <cell r="Z51">
            <v>45</v>
          </cell>
          <cell r="AA51">
            <v>0</v>
          </cell>
          <cell r="AB51">
            <v>127</v>
          </cell>
          <cell r="AC51">
            <v>333</v>
          </cell>
          <cell r="AD51">
            <v>8644</v>
          </cell>
          <cell r="AF51">
            <v>68165</v>
          </cell>
          <cell r="AG51">
            <v>0</v>
          </cell>
          <cell r="AH51">
            <v>11028</v>
          </cell>
          <cell r="AI51">
            <v>0</v>
          </cell>
          <cell r="AJ51">
            <v>239</v>
          </cell>
          <cell r="AK51">
            <v>0</v>
          </cell>
          <cell r="AL51">
            <v>168</v>
          </cell>
          <cell r="AM51">
            <v>1639</v>
          </cell>
          <cell r="AN51">
            <v>81239</v>
          </cell>
          <cell r="AP51">
            <v>62770</v>
          </cell>
          <cell r="AQ51">
            <v>5395</v>
          </cell>
          <cell r="AT51">
            <v>68165</v>
          </cell>
          <cell r="AV51">
            <v>9784</v>
          </cell>
          <cell r="AW51">
            <v>3122</v>
          </cell>
          <cell r="AZ51">
            <v>12906</v>
          </cell>
          <cell r="BB51">
            <v>41</v>
          </cell>
          <cell r="BC51">
            <v>127</v>
          </cell>
          <cell r="BF51">
            <v>168</v>
          </cell>
        </row>
        <row r="52">
          <cell r="L52">
            <v>62021</v>
          </cell>
          <cell r="M52">
            <v>0</v>
          </cell>
          <cell r="N52">
            <v>8181</v>
          </cell>
          <cell r="O52">
            <v>0</v>
          </cell>
          <cell r="P52">
            <v>194</v>
          </cell>
          <cell r="Q52">
            <v>0</v>
          </cell>
          <cell r="R52">
            <v>41</v>
          </cell>
          <cell r="S52">
            <v>1305</v>
          </cell>
          <cell r="T52">
            <v>71742</v>
          </cell>
          <cell r="V52">
            <v>5335</v>
          </cell>
          <cell r="W52">
            <v>0</v>
          </cell>
          <cell r="X52">
            <v>2742</v>
          </cell>
          <cell r="Y52">
            <v>0</v>
          </cell>
          <cell r="Z52">
            <v>45</v>
          </cell>
          <cell r="AA52">
            <v>0</v>
          </cell>
          <cell r="AB52">
            <v>127</v>
          </cell>
          <cell r="AC52">
            <v>333</v>
          </cell>
          <cell r="AD52">
            <v>8582</v>
          </cell>
          <cell r="AF52">
            <v>67356</v>
          </cell>
          <cell r="AG52">
            <v>0</v>
          </cell>
          <cell r="AH52">
            <v>10923</v>
          </cell>
          <cell r="AI52">
            <v>0</v>
          </cell>
          <cell r="AJ52">
            <v>239</v>
          </cell>
          <cell r="AK52">
            <v>0</v>
          </cell>
          <cell r="AL52">
            <v>168</v>
          </cell>
          <cell r="AM52">
            <v>1638</v>
          </cell>
          <cell r="AN52">
            <v>80324</v>
          </cell>
          <cell r="AP52">
            <v>62021</v>
          </cell>
          <cell r="AQ52">
            <v>5335</v>
          </cell>
          <cell r="AT52">
            <v>67356</v>
          </cell>
          <cell r="AV52">
            <v>9680</v>
          </cell>
          <cell r="AW52">
            <v>3120</v>
          </cell>
          <cell r="AZ52">
            <v>12800</v>
          </cell>
          <cell r="BB52">
            <v>41</v>
          </cell>
          <cell r="BC52">
            <v>127</v>
          </cell>
          <cell r="BF52">
            <v>168</v>
          </cell>
        </row>
        <row r="53">
          <cell r="L53">
            <v>62174</v>
          </cell>
          <cell r="M53">
            <v>0</v>
          </cell>
          <cell r="N53">
            <v>8225</v>
          </cell>
          <cell r="O53">
            <v>0</v>
          </cell>
          <cell r="P53">
            <v>196</v>
          </cell>
          <cell r="Q53">
            <v>0</v>
          </cell>
          <cell r="R53">
            <v>41</v>
          </cell>
          <cell r="S53">
            <v>1314</v>
          </cell>
          <cell r="T53">
            <v>71950</v>
          </cell>
          <cell r="V53">
            <v>5201</v>
          </cell>
          <cell r="W53">
            <v>0</v>
          </cell>
          <cell r="X53">
            <v>2692</v>
          </cell>
          <cell r="Y53">
            <v>0</v>
          </cell>
          <cell r="Z53">
            <v>43</v>
          </cell>
          <cell r="AA53">
            <v>0</v>
          </cell>
          <cell r="AB53">
            <v>127</v>
          </cell>
          <cell r="AC53">
            <v>323</v>
          </cell>
          <cell r="AD53">
            <v>8386</v>
          </cell>
          <cell r="AF53">
            <v>67375</v>
          </cell>
          <cell r="AG53">
            <v>0</v>
          </cell>
          <cell r="AH53">
            <v>10917</v>
          </cell>
          <cell r="AI53">
            <v>0</v>
          </cell>
          <cell r="AJ53">
            <v>239</v>
          </cell>
          <cell r="AK53">
            <v>0</v>
          </cell>
          <cell r="AL53">
            <v>168</v>
          </cell>
          <cell r="AM53">
            <v>1637</v>
          </cell>
          <cell r="AN53">
            <v>80336</v>
          </cell>
          <cell r="AP53">
            <v>62174</v>
          </cell>
          <cell r="AQ53">
            <v>5201</v>
          </cell>
          <cell r="AT53">
            <v>67375</v>
          </cell>
          <cell r="AV53">
            <v>9735</v>
          </cell>
          <cell r="AW53">
            <v>3058</v>
          </cell>
          <cell r="AZ53">
            <v>12793</v>
          </cell>
          <cell r="BB53">
            <v>41</v>
          </cell>
          <cell r="BC53">
            <v>127</v>
          </cell>
          <cell r="BF53">
            <v>168</v>
          </cell>
        </row>
        <row r="54">
          <cell r="L54">
            <v>62116</v>
          </cell>
          <cell r="M54">
            <v>0</v>
          </cell>
          <cell r="N54">
            <v>8238</v>
          </cell>
          <cell r="O54">
            <v>0</v>
          </cell>
          <cell r="P54">
            <v>197</v>
          </cell>
          <cell r="Q54">
            <v>0</v>
          </cell>
          <cell r="R54">
            <v>38</v>
          </cell>
          <cell r="S54">
            <v>1313</v>
          </cell>
          <cell r="T54">
            <v>71902</v>
          </cell>
          <cell r="V54">
            <v>5222</v>
          </cell>
          <cell r="W54">
            <v>0</v>
          </cell>
          <cell r="X54">
            <v>2677</v>
          </cell>
          <cell r="Y54">
            <v>0</v>
          </cell>
          <cell r="Z54">
            <v>42</v>
          </cell>
          <cell r="AA54">
            <v>0</v>
          </cell>
          <cell r="AB54">
            <v>129</v>
          </cell>
          <cell r="AC54">
            <v>322</v>
          </cell>
          <cell r="AD54">
            <v>8392</v>
          </cell>
          <cell r="AF54">
            <v>67338</v>
          </cell>
          <cell r="AG54">
            <v>0</v>
          </cell>
          <cell r="AH54">
            <v>10915</v>
          </cell>
          <cell r="AI54">
            <v>0</v>
          </cell>
          <cell r="AJ54">
            <v>239</v>
          </cell>
          <cell r="AK54">
            <v>0</v>
          </cell>
          <cell r="AL54">
            <v>167</v>
          </cell>
          <cell r="AM54">
            <v>1635</v>
          </cell>
          <cell r="AN54">
            <v>80294</v>
          </cell>
          <cell r="AP54">
            <v>62116</v>
          </cell>
          <cell r="AQ54">
            <v>5222</v>
          </cell>
          <cell r="AT54">
            <v>67338</v>
          </cell>
          <cell r="AV54">
            <v>9748</v>
          </cell>
          <cell r="AW54">
            <v>3041</v>
          </cell>
          <cell r="AZ54">
            <v>12789</v>
          </cell>
          <cell r="BB54">
            <v>38</v>
          </cell>
          <cell r="BC54">
            <v>129</v>
          </cell>
          <cell r="BF54">
            <v>167</v>
          </cell>
        </row>
        <row r="55">
          <cell r="L55">
            <v>62118</v>
          </cell>
          <cell r="M55">
            <v>0</v>
          </cell>
          <cell r="N55">
            <v>8258</v>
          </cell>
          <cell r="O55">
            <v>0</v>
          </cell>
          <cell r="P55">
            <v>197</v>
          </cell>
          <cell r="Q55">
            <v>0</v>
          </cell>
          <cell r="R55">
            <v>38</v>
          </cell>
          <cell r="S55">
            <v>1310</v>
          </cell>
          <cell r="T55">
            <v>71921</v>
          </cell>
          <cell r="V55">
            <v>5232</v>
          </cell>
          <cell r="W55">
            <v>0</v>
          </cell>
          <cell r="X55">
            <v>2662</v>
          </cell>
          <cell r="Y55">
            <v>0</v>
          </cell>
          <cell r="Z55">
            <v>42</v>
          </cell>
          <cell r="AA55">
            <v>0</v>
          </cell>
          <cell r="AB55">
            <v>130</v>
          </cell>
          <cell r="AC55">
            <v>323</v>
          </cell>
          <cell r="AD55">
            <v>8389</v>
          </cell>
          <cell r="AF55">
            <v>67350</v>
          </cell>
          <cell r="AG55">
            <v>0</v>
          </cell>
          <cell r="AH55">
            <v>10920</v>
          </cell>
          <cell r="AI55">
            <v>0</v>
          </cell>
          <cell r="AJ55">
            <v>239</v>
          </cell>
          <cell r="AK55">
            <v>0</v>
          </cell>
          <cell r="AL55">
            <v>168</v>
          </cell>
          <cell r="AM55">
            <v>1633</v>
          </cell>
          <cell r="AN55">
            <v>80310</v>
          </cell>
          <cell r="AP55">
            <v>62118</v>
          </cell>
          <cell r="AQ55">
            <v>5232</v>
          </cell>
          <cell r="AT55">
            <v>67350</v>
          </cell>
          <cell r="AV55">
            <v>9765</v>
          </cell>
          <cell r="AW55">
            <v>3027</v>
          </cell>
          <cell r="AZ55">
            <v>12792</v>
          </cell>
          <cell r="BB55">
            <v>38</v>
          </cell>
          <cell r="BC55">
            <v>130</v>
          </cell>
          <cell r="BF55">
            <v>168</v>
          </cell>
        </row>
        <row r="56">
          <cell r="L56">
            <v>62041</v>
          </cell>
          <cell r="M56">
            <v>0</v>
          </cell>
          <cell r="N56">
            <v>8248</v>
          </cell>
          <cell r="O56">
            <v>0</v>
          </cell>
          <cell r="P56">
            <v>197</v>
          </cell>
          <cell r="Q56">
            <v>0</v>
          </cell>
          <cell r="R56">
            <v>38</v>
          </cell>
          <cell r="S56">
            <v>1308</v>
          </cell>
          <cell r="T56">
            <v>71832</v>
          </cell>
          <cell r="V56">
            <v>5369</v>
          </cell>
          <cell r="W56">
            <v>0</v>
          </cell>
          <cell r="X56">
            <v>2680</v>
          </cell>
          <cell r="Y56">
            <v>0</v>
          </cell>
          <cell r="Z56">
            <v>42</v>
          </cell>
          <cell r="AA56">
            <v>0</v>
          </cell>
          <cell r="AB56">
            <v>131</v>
          </cell>
          <cell r="AC56">
            <v>324</v>
          </cell>
          <cell r="AD56">
            <v>8546</v>
          </cell>
          <cell r="AF56">
            <v>67410</v>
          </cell>
          <cell r="AG56">
            <v>0</v>
          </cell>
          <cell r="AH56">
            <v>10928</v>
          </cell>
          <cell r="AI56">
            <v>0</v>
          </cell>
          <cell r="AJ56">
            <v>239</v>
          </cell>
          <cell r="AK56">
            <v>0</v>
          </cell>
          <cell r="AL56">
            <v>169</v>
          </cell>
          <cell r="AM56">
            <v>1632</v>
          </cell>
          <cell r="AN56">
            <v>80378</v>
          </cell>
          <cell r="AP56">
            <v>62041</v>
          </cell>
          <cell r="AQ56">
            <v>5369</v>
          </cell>
          <cell r="AT56">
            <v>67410</v>
          </cell>
          <cell r="AV56">
            <v>9753</v>
          </cell>
          <cell r="AW56">
            <v>3046</v>
          </cell>
          <cell r="AZ56">
            <v>12799</v>
          </cell>
          <cell r="BB56">
            <v>38</v>
          </cell>
          <cell r="BC56">
            <v>131</v>
          </cell>
          <cell r="BF56">
            <v>169</v>
          </cell>
        </row>
        <row r="57">
          <cell r="L57">
            <v>61835</v>
          </cell>
          <cell r="M57">
            <v>0</v>
          </cell>
          <cell r="N57">
            <v>8196</v>
          </cell>
          <cell r="O57">
            <v>0</v>
          </cell>
          <cell r="P57">
            <v>198</v>
          </cell>
          <cell r="Q57">
            <v>0</v>
          </cell>
          <cell r="R57">
            <v>40</v>
          </cell>
          <cell r="S57">
            <v>1300</v>
          </cell>
          <cell r="T57">
            <v>71569</v>
          </cell>
          <cell r="V57">
            <v>5626</v>
          </cell>
          <cell r="W57">
            <v>0</v>
          </cell>
          <cell r="X57">
            <v>2737</v>
          </cell>
          <cell r="Y57">
            <v>0</v>
          </cell>
          <cell r="Z57">
            <v>41</v>
          </cell>
          <cell r="AA57">
            <v>0</v>
          </cell>
          <cell r="AB57">
            <v>130</v>
          </cell>
          <cell r="AC57">
            <v>330</v>
          </cell>
          <cell r="AD57">
            <v>8864</v>
          </cell>
          <cell r="AF57">
            <v>67461</v>
          </cell>
          <cell r="AG57">
            <v>0</v>
          </cell>
          <cell r="AH57">
            <v>10933</v>
          </cell>
          <cell r="AI57">
            <v>0</v>
          </cell>
          <cell r="AJ57">
            <v>239</v>
          </cell>
          <cell r="AK57">
            <v>0</v>
          </cell>
          <cell r="AL57">
            <v>170</v>
          </cell>
          <cell r="AM57">
            <v>1630</v>
          </cell>
          <cell r="AN57">
            <v>80433</v>
          </cell>
          <cell r="AP57">
            <v>61835</v>
          </cell>
          <cell r="AQ57">
            <v>5626</v>
          </cell>
          <cell r="AT57">
            <v>67461</v>
          </cell>
          <cell r="AV57">
            <v>9694</v>
          </cell>
          <cell r="AW57">
            <v>3108</v>
          </cell>
          <cell r="AZ57">
            <v>12802</v>
          </cell>
          <cell r="BB57">
            <v>40</v>
          </cell>
          <cell r="BC57">
            <v>130</v>
          </cell>
          <cell r="BF57">
            <v>170</v>
          </cell>
        </row>
        <row r="58">
          <cell r="L58">
            <v>61805</v>
          </cell>
          <cell r="M58">
            <v>0</v>
          </cell>
          <cell r="N58">
            <v>8189</v>
          </cell>
          <cell r="O58">
            <v>0</v>
          </cell>
          <cell r="P58">
            <v>197</v>
          </cell>
          <cell r="Q58">
            <v>0</v>
          </cell>
          <cell r="R58">
            <v>39</v>
          </cell>
          <cell r="S58">
            <v>1288</v>
          </cell>
          <cell r="T58">
            <v>71518</v>
          </cell>
          <cell r="V58">
            <v>5825</v>
          </cell>
          <cell r="W58">
            <v>0</v>
          </cell>
          <cell r="X58">
            <v>2772</v>
          </cell>
          <cell r="Y58">
            <v>0</v>
          </cell>
          <cell r="Z58">
            <v>42</v>
          </cell>
          <cell r="AA58">
            <v>0</v>
          </cell>
          <cell r="AB58">
            <v>131</v>
          </cell>
          <cell r="AC58">
            <v>338</v>
          </cell>
          <cell r="AD58">
            <v>9108</v>
          </cell>
          <cell r="AF58">
            <v>67630</v>
          </cell>
          <cell r="AG58">
            <v>0</v>
          </cell>
          <cell r="AH58">
            <v>10961</v>
          </cell>
          <cell r="AI58">
            <v>0</v>
          </cell>
          <cell r="AJ58">
            <v>239</v>
          </cell>
          <cell r="AK58">
            <v>0</v>
          </cell>
          <cell r="AL58">
            <v>170</v>
          </cell>
          <cell r="AM58">
            <v>1626</v>
          </cell>
          <cell r="AN58">
            <v>80626</v>
          </cell>
          <cell r="AP58">
            <v>61805</v>
          </cell>
          <cell r="AQ58">
            <v>5825</v>
          </cell>
          <cell r="AT58">
            <v>67630</v>
          </cell>
          <cell r="AV58">
            <v>9674</v>
          </cell>
          <cell r="AW58">
            <v>3152</v>
          </cell>
          <cell r="AZ58">
            <v>12826</v>
          </cell>
          <cell r="BB58">
            <v>39</v>
          </cell>
          <cell r="BC58">
            <v>131</v>
          </cell>
          <cell r="BF58">
            <v>170</v>
          </cell>
        </row>
        <row r="59">
          <cell r="L59">
            <v>62777</v>
          </cell>
          <cell r="M59">
            <v>0</v>
          </cell>
          <cell r="N59">
            <v>8276</v>
          </cell>
          <cell r="O59">
            <v>0</v>
          </cell>
          <cell r="P59">
            <v>196</v>
          </cell>
          <cell r="Q59">
            <v>0</v>
          </cell>
          <cell r="R59">
            <v>41</v>
          </cell>
          <cell r="S59">
            <v>1287</v>
          </cell>
          <cell r="T59">
            <v>72577</v>
          </cell>
          <cell r="V59">
            <v>5821</v>
          </cell>
          <cell r="W59">
            <v>0</v>
          </cell>
          <cell r="X59">
            <v>2782</v>
          </cell>
          <cell r="Y59">
            <v>0</v>
          </cell>
          <cell r="Z59">
            <v>42</v>
          </cell>
          <cell r="AA59">
            <v>0</v>
          </cell>
          <cell r="AB59">
            <v>131</v>
          </cell>
          <cell r="AC59">
            <v>339</v>
          </cell>
          <cell r="AD59">
            <v>9115</v>
          </cell>
          <cell r="AF59">
            <v>68598</v>
          </cell>
          <cell r="AG59">
            <v>0</v>
          </cell>
          <cell r="AH59">
            <v>11058</v>
          </cell>
          <cell r="AI59">
            <v>0</v>
          </cell>
          <cell r="AJ59">
            <v>238</v>
          </cell>
          <cell r="AK59">
            <v>0</v>
          </cell>
          <cell r="AL59">
            <v>172</v>
          </cell>
          <cell r="AM59">
            <v>1626</v>
          </cell>
          <cell r="AN59">
            <v>81692</v>
          </cell>
          <cell r="AP59">
            <v>62777</v>
          </cell>
          <cell r="AQ59">
            <v>5821</v>
          </cell>
          <cell r="AT59">
            <v>68598</v>
          </cell>
          <cell r="AV59">
            <v>9759</v>
          </cell>
          <cell r="AW59">
            <v>3163</v>
          </cell>
          <cell r="AZ59">
            <v>12922</v>
          </cell>
          <cell r="BB59">
            <v>41</v>
          </cell>
          <cell r="BC59">
            <v>131</v>
          </cell>
          <cell r="BF59">
            <v>172</v>
          </cell>
        </row>
        <row r="60">
          <cell r="L60">
            <v>62822</v>
          </cell>
          <cell r="M60">
            <v>0</v>
          </cell>
          <cell r="N60">
            <v>8274</v>
          </cell>
          <cell r="O60">
            <v>0</v>
          </cell>
          <cell r="P60">
            <v>196</v>
          </cell>
          <cell r="Q60">
            <v>0</v>
          </cell>
          <cell r="R60">
            <v>41</v>
          </cell>
          <cell r="S60">
            <v>1286</v>
          </cell>
          <cell r="T60">
            <v>72619</v>
          </cell>
          <cell r="V60">
            <v>5807</v>
          </cell>
          <cell r="W60">
            <v>0</v>
          </cell>
          <cell r="X60">
            <v>2739</v>
          </cell>
          <cell r="Y60">
            <v>0</v>
          </cell>
          <cell r="Z60">
            <v>42</v>
          </cell>
          <cell r="AA60">
            <v>0</v>
          </cell>
          <cell r="AB60">
            <v>130</v>
          </cell>
          <cell r="AC60">
            <v>341</v>
          </cell>
          <cell r="AD60">
            <v>9059</v>
          </cell>
          <cell r="AF60">
            <v>68629</v>
          </cell>
          <cell r="AG60">
            <v>0</v>
          </cell>
          <cell r="AH60">
            <v>11013</v>
          </cell>
          <cell r="AI60">
            <v>0</v>
          </cell>
          <cell r="AJ60">
            <v>238</v>
          </cell>
          <cell r="AK60">
            <v>0</v>
          </cell>
          <cell r="AL60">
            <v>171</v>
          </cell>
          <cell r="AM60">
            <v>1627</v>
          </cell>
          <cell r="AN60">
            <v>81678</v>
          </cell>
          <cell r="AP60">
            <v>62822</v>
          </cell>
          <cell r="AQ60">
            <v>5807</v>
          </cell>
          <cell r="AT60">
            <v>68629</v>
          </cell>
          <cell r="AV60">
            <v>9756</v>
          </cell>
          <cell r="AW60">
            <v>3122</v>
          </cell>
          <cell r="AZ60">
            <v>12878</v>
          </cell>
          <cell r="BB60">
            <v>41</v>
          </cell>
          <cell r="BC60">
            <v>130</v>
          </cell>
          <cell r="BF60">
            <v>171</v>
          </cell>
        </row>
        <row r="61">
          <cell r="L61">
            <v>62884</v>
          </cell>
          <cell r="M61">
            <v>0</v>
          </cell>
          <cell r="N61">
            <v>8278</v>
          </cell>
          <cell r="O61">
            <v>0</v>
          </cell>
          <cell r="P61">
            <v>196</v>
          </cell>
          <cell r="Q61">
            <v>0</v>
          </cell>
          <cell r="R61">
            <v>39</v>
          </cell>
          <cell r="S61">
            <v>1286</v>
          </cell>
          <cell r="T61">
            <v>72683</v>
          </cell>
          <cell r="V61">
            <v>5774</v>
          </cell>
          <cell r="W61">
            <v>0</v>
          </cell>
          <cell r="X61">
            <v>2738</v>
          </cell>
          <cell r="Y61">
            <v>0</v>
          </cell>
          <cell r="Z61">
            <v>42</v>
          </cell>
          <cell r="AA61">
            <v>0</v>
          </cell>
          <cell r="AB61">
            <v>132</v>
          </cell>
          <cell r="AC61">
            <v>340</v>
          </cell>
          <cell r="AD61">
            <v>9026</v>
          </cell>
          <cell r="AF61">
            <v>68658</v>
          </cell>
          <cell r="AG61">
            <v>0</v>
          </cell>
          <cell r="AH61">
            <v>11016</v>
          </cell>
          <cell r="AI61">
            <v>0</v>
          </cell>
          <cell r="AJ61">
            <v>238</v>
          </cell>
          <cell r="AK61">
            <v>0</v>
          </cell>
          <cell r="AL61">
            <v>171</v>
          </cell>
          <cell r="AM61">
            <v>1626</v>
          </cell>
          <cell r="AN61">
            <v>81709</v>
          </cell>
          <cell r="AP61">
            <v>62884</v>
          </cell>
          <cell r="AQ61">
            <v>5774</v>
          </cell>
          <cell r="AT61">
            <v>68658</v>
          </cell>
          <cell r="AV61">
            <v>9760</v>
          </cell>
          <cell r="AW61">
            <v>3120</v>
          </cell>
          <cell r="AZ61">
            <v>12880</v>
          </cell>
          <cell r="BB61">
            <v>39</v>
          </cell>
          <cell r="BC61">
            <v>132</v>
          </cell>
          <cell r="BF61">
            <v>171</v>
          </cell>
        </row>
        <row r="62">
          <cell r="L62">
            <v>62963</v>
          </cell>
          <cell r="M62">
            <v>0</v>
          </cell>
          <cell r="N62">
            <v>8275</v>
          </cell>
          <cell r="O62">
            <v>0</v>
          </cell>
          <cell r="P62">
            <v>197</v>
          </cell>
          <cell r="Q62">
            <v>0</v>
          </cell>
          <cell r="R62">
            <v>39</v>
          </cell>
          <cell r="S62">
            <v>1281</v>
          </cell>
          <cell r="T62">
            <v>72755</v>
          </cell>
          <cell r="V62">
            <v>5696</v>
          </cell>
          <cell r="W62">
            <v>0</v>
          </cell>
          <cell r="X62">
            <v>2749</v>
          </cell>
          <cell r="Y62">
            <v>0</v>
          </cell>
          <cell r="Z62">
            <v>42</v>
          </cell>
          <cell r="AA62">
            <v>0</v>
          </cell>
          <cell r="AB62">
            <v>132</v>
          </cell>
          <cell r="AC62">
            <v>342</v>
          </cell>
          <cell r="AD62">
            <v>8961</v>
          </cell>
          <cell r="AF62">
            <v>68659</v>
          </cell>
          <cell r="AG62">
            <v>0</v>
          </cell>
          <cell r="AH62">
            <v>11024</v>
          </cell>
          <cell r="AI62">
            <v>0</v>
          </cell>
          <cell r="AJ62">
            <v>239</v>
          </cell>
          <cell r="AK62">
            <v>0</v>
          </cell>
          <cell r="AL62">
            <v>171</v>
          </cell>
          <cell r="AM62">
            <v>1623</v>
          </cell>
          <cell r="AN62">
            <v>81716</v>
          </cell>
          <cell r="AP62">
            <v>62963</v>
          </cell>
          <cell r="AQ62">
            <v>5696</v>
          </cell>
          <cell r="AT62">
            <v>68659</v>
          </cell>
          <cell r="AV62">
            <v>9753</v>
          </cell>
          <cell r="AW62">
            <v>3133</v>
          </cell>
          <cell r="AZ62">
            <v>12886</v>
          </cell>
          <cell r="BB62">
            <v>39</v>
          </cell>
          <cell r="BC62">
            <v>132</v>
          </cell>
          <cell r="BF62">
            <v>171</v>
          </cell>
        </row>
        <row r="63">
          <cell r="L63">
            <v>63018</v>
          </cell>
          <cell r="M63">
            <v>0</v>
          </cell>
          <cell r="N63">
            <v>8271</v>
          </cell>
          <cell r="O63">
            <v>0</v>
          </cell>
          <cell r="P63">
            <v>198</v>
          </cell>
          <cell r="Q63">
            <v>0</v>
          </cell>
          <cell r="R63">
            <v>37</v>
          </cell>
          <cell r="S63">
            <v>1281</v>
          </cell>
          <cell r="T63">
            <v>72805</v>
          </cell>
          <cell r="V63">
            <v>5621</v>
          </cell>
          <cell r="W63">
            <v>0</v>
          </cell>
          <cell r="X63">
            <v>2749</v>
          </cell>
          <cell r="Y63">
            <v>0</v>
          </cell>
          <cell r="Z63">
            <v>40</v>
          </cell>
          <cell r="AA63">
            <v>0</v>
          </cell>
          <cell r="AB63">
            <v>131</v>
          </cell>
          <cell r="AC63">
            <v>342</v>
          </cell>
          <cell r="AD63">
            <v>8883</v>
          </cell>
          <cell r="AF63">
            <v>68639</v>
          </cell>
          <cell r="AG63">
            <v>0</v>
          </cell>
          <cell r="AH63">
            <v>11020</v>
          </cell>
          <cell r="AI63">
            <v>0</v>
          </cell>
          <cell r="AJ63">
            <v>238</v>
          </cell>
          <cell r="AK63">
            <v>0</v>
          </cell>
          <cell r="AL63">
            <v>168</v>
          </cell>
          <cell r="AM63">
            <v>1623</v>
          </cell>
          <cell r="AN63">
            <v>81688</v>
          </cell>
          <cell r="AP63">
            <v>63018</v>
          </cell>
          <cell r="AQ63">
            <v>5621</v>
          </cell>
          <cell r="AT63">
            <v>68639</v>
          </cell>
          <cell r="AV63">
            <v>9750</v>
          </cell>
          <cell r="AW63">
            <v>3131</v>
          </cell>
          <cell r="AZ63">
            <v>12881</v>
          </cell>
          <cell r="BB63">
            <v>37</v>
          </cell>
          <cell r="BC63">
            <v>131</v>
          </cell>
          <cell r="BF63">
            <v>168</v>
          </cell>
        </row>
        <row r="64">
          <cell r="L64">
            <v>62269</v>
          </cell>
          <cell r="M64">
            <v>0</v>
          </cell>
          <cell r="N64">
            <v>8195</v>
          </cell>
          <cell r="O64">
            <v>0</v>
          </cell>
          <cell r="P64">
            <v>198</v>
          </cell>
          <cell r="Q64">
            <v>0</v>
          </cell>
          <cell r="R64">
            <v>37</v>
          </cell>
          <cell r="S64">
            <v>1281</v>
          </cell>
          <cell r="T64">
            <v>71980</v>
          </cell>
          <cell r="V64">
            <v>5598</v>
          </cell>
          <cell r="W64">
            <v>0</v>
          </cell>
          <cell r="X64">
            <v>2769</v>
          </cell>
          <cell r="Y64">
            <v>0</v>
          </cell>
          <cell r="Z64">
            <v>40</v>
          </cell>
          <cell r="AA64">
            <v>0</v>
          </cell>
          <cell r="AB64">
            <v>132</v>
          </cell>
          <cell r="AC64">
            <v>346</v>
          </cell>
          <cell r="AD64">
            <v>8885</v>
          </cell>
          <cell r="AF64">
            <v>67867</v>
          </cell>
          <cell r="AG64">
            <v>0</v>
          </cell>
          <cell r="AH64">
            <v>10964</v>
          </cell>
          <cell r="AI64">
            <v>0</v>
          </cell>
          <cell r="AJ64">
            <v>238</v>
          </cell>
          <cell r="AK64">
            <v>0</v>
          </cell>
          <cell r="AL64">
            <v>169</v>
          </cell>
          <cell r="AM64">
            <v>1627</v>
          </cell>
          <cell r="AN64">
            <v>80865</v>
          </cell>
          <cell r="AP64">
            <v>62269</v>
          </cell>
          <cell r="AQ64">
            <v>5598</v>
          </cell>
          <cell r="AT64">
            <v>67867</v>
          </cell>
          <cell r="AV64">
            <v>9674</v>
          </cell>
          <cell r="AW64">
            <v>3155</v>
          </cell>
          <cell r="AZ64">
            <v>12829</v>
          </cell>
          <cell r="BB64">
            <v>37</v>
          </cell>
          <cell r="BC64">
            <v>132</v>
          </cell>
          <cell r="BF64">
            <v>169</v>
          </cell>
        </row>
        <row r="65">
          <cell r="L65">
            <v>61706</v>
          </cell>
          <cell r="M65">
            <v>0</v>
          </cell>
          <cell r="N65">
            <v>8127</v>
          </cell>
          <cell r="O65">
            <v>0</v>
          </cell>
          <cell r="P65">
            <v>197</v>
          </cell>
          <cell r="Q65">
            <v>0</v>
          </cell>
          <cell r="R65">
            <v>35</v>
          </cell>
          <cell r="S65">
            <v>1268</v>
          </cell>
          <cell r="T65">
            <v>71333</v>
          </cell>
          <cell r="V65">
            <v>5778</v>
          </cell>
          <cell r="W65">
            <v>0</v>
          </cell>
          <cell r="X65">
            <v>2775</v>
          </cell>
          <cell r="Y65">
            <v>0</v>
          </cell>
          <cell r="Z65">
            <v>41</v>
          </cell>
          <cell r="AA65">
            <v>0</v>
          </cell>
          <cell r="AB65">
            <v>132</v>
          </cell>
          <cell r="AC65">
            <v>355</v>
          </cell>
          <cell r="AD65">
            <v>9081</v>
          </cell>
          <cell r="AF65">
            <v>67484</v>
          </cell>
          <cell r="AG65">
            <v>0</v>
          </cell>
          <cell r="AH65">
            <v>10902</v>
          </cell>
          <cell r="AI65">
            <v>0</v>
          </cell>
          <cell r="AJ65">
            <v>238</v>
          </cell>
          <cell r="AK65">
            <v>0</v>
          </cell>
          <cell r="AL65">
            <v>167</v>
          </cell>
          <cell r="AM65">
            <v>1623</v>
          </cell>
          <cell r="AN65">
            <v>80414</v>
          </cell>
          <cell r="AP65">
            <v>61706</v>
          </cell>
          <cell r="AQ65">
            <v>5778</v>
          </cell>
          <cell r="AT65">
            <v>67484</v>
          </cell>
          <cell r="AV65">
            <v>9592</v>
          </cell>
          <cell r="AW65">
            <v>3171</v>
          </cell>
          <cell r="AZ65">
            <v>12763</v>
          </cell>
          <cell r="BB65">
            <v>35</v>
          </cell>
          <cell r="BC65">
            <v>132</v>
          </cell>
          <cell r="BF65">
            <v>167</v>
          </cell>
        </row>
        <row r="66">
          <cell r="L66">
            <v>61399</v>
          </cell>
          <cell r="M66">
            <v>0</v>
          </cell>
          <cell r="N66">
            <v>7992</v>
          </cell>
          <cell r="O66">
            <v>0</v>
          </cell>
          <cell r="P66">
            <v>197</v>
          </cell>
          <cell r="Q66">
            <v>0</v>
          </cell>
          <cell r="R66">
            <v>33</v>
          </cell>
          <cell r="S66">
            <v>1242</v>
          </cell>
          <cell r="T66">
            <v>70863</v>
          </cell>
          <cell r="V66">
            <v>6063</v>
          </cell>
          <cell r="W66">
            <v>0</v>
          </cell>
          <cell r="X66">
            <v>2912</v>
          </cell>
          <cell r="Y66">
            <v>0</v>
          </cell>
          <cell r="Z66">
            <v>41</v>
          </cell>
          <cell r="AA66">
            <v>0</v>
          </cell>
          <cell r="AB66">
            <v>134</v>
          </cell>
          <cell r="AC66">
            <v>380</v>
          </cell>
          <cell r="AD66">
            <v>9530</v>
          </cell>
          <cell r="AF66">
            <v>67462</v>
          </cell>
          <cell r="AG66">
            <v>0</v>
          </cell>
          <cell r="AH66">
            <v>10904</v>
          </cell>
          <cell r="AI66">
            <v>0</v>
          </cell>
          <cell r="AJ66">
            <v>238</v>
          </cell>
          <cell r="AK66">
            <v>0</v>
          </cell>
          <cell r="AL66">
            <v>167</v>
          </cell>
          <cell r="AM66">
            <v>1622</v>
          </cell>
          <cell r="AN66">
            <v>80393</v>
          </cell>
          <cell r="AP66">
            <v>61399</v>
          </cell>
          <cell r="AQ66">
            <v>6063</v>
          </cell>
          <cell r="AT66">
            <v>67462</v>
          </cell>
          <cell r="AV66">
            <v>9431</v>
          </cell>
          <cell r="AW66">
            <v>3333</v>
          </cell>
          <cell r="AZ66">
            <v>12764</v>
          </cell>
          <cell r="BB66">
            <v>33</v>
          </cell>
          <cell r="BC66">
            <v>134</v>
          </cell>
          <cell r="BF66">
            <v>167</v>
          </cell>
        </row>
        <row r="67">
          <cell r="L67">
            <v>61223</v>
          </cell>
          <cell r="M67">
            <v>0</v>
          </cell>
          <cell r="N67">
            <v>7931</v>
          </cell>
          <cell r="O67">
            <v>0</v>
          </cell>
          <cell r="P67">
            <v>196</v>
          </cell>
          <cell r="Q67">
            <v>0</v>
          </cell>
          <cell r="R67">
            <v>33</v>
          </cell>
          <cell r="S67">
            <v>1234</v>
          </cell>
          <cell r="T67">
            <v>70617</v>
          </cell>
          <cell r="V67">
            <v>6219</v>
          </cell>
          <cell r="W67">
            <v>0</v>
          </cell>
          <cell r="X67">
            <v>2975</v>
          </cell>
          <cell r="Y67">
            <v>0</v>
          </cell>
          <cell r="Z67">
            <v>42</v>
          </cell>
          <cell r="AA67">
            <v>0</v>
          </cell>
          <cell r="AB67">
            <v>134</v>
          </cell>
          <cell r="AC67">
            <v>387</v>
          </cell>
          <cell r="AD67">
            <v>9757</v>
          </cell>
          <cell r="AF67">
            <v>67442</v>
          </cell>
          <cell r="AG67">
            <v>0</v>
          </cell>
          <cell r="AH67">
            <v>10906</v>
          </cell>
          <cell r="AI67">
            <v>0</v>
          </cell>
          <cell r="AJ67">
            <v>238</v>
          </cell>
          <cell r="AK67">
            <v>0</v>
          </cell>
          <cell r="AL67">
            <v>167</v>
          </cell>
          <cell r="AM67">
            <v>1621</v>
          </cell>
          <cell r="AN67">
            <v>80374</v>
          </cell>
          <cell r="AP67">
            <v>61223</v>
          </cell>
          <cell r="AQ67">
            <v>6219</v>
          </cell>
          <cell r="AT67">
            <v>67442</v>
          </cell>
          <cell r="AV67">
            <v>9361</v>
          </cell>
          <cell r="AW67">
            <v>3404</v>
          </cell>
          <cell r="AZ67">
            <v>12765</v>
          </cell>
          <cell r="BB67">
            <v>33</v>
          </cell>
          <cell r="BC67">
            <v>134</v>
          </cell>
          <cell r="BF67">
            <v>167</v>
          </cell>
        </row>
        <row r="68">
          <cell r="L68">
            <v>60927</v>
          </cell>
          <cell r="M68">
            <v>0</v>
          </cell>
          <cell r="N68">
            <v>7883</v>
          </cell>
          <cell r="O68">
            <v>0</v>
          </cell>
          <cell r="P68">
            <v>188</v>
          </cell>
          <cell r="Q68">
            <v>0</v>
          </cell>
          <cell r="R68">
            <v>33</v>
          </cell>
          <cell r="S68">
            <v>1224</v>
          </cell>
          <cell r="T68">
            <v>70255</v>
          </cell>
          <cell r="V68">
            <v>6538</v>
          </cell>
          <cell r="W68">
            <v>0</v>
          </cell>
          <cell r="X68">
            <v>3023</v>
          </cell>
          <cell r="Y68">
            <v>0</v>
          </cell>
          <cell r="Z68">
            <v>50</v>
          </cell>
          <cell r="AA68">
            <v>0</v>
          </cell>
          <cell r="AB68">
            <v>134</v>
          </cell>
          <cell r="AC68">
            <v>394</v>
          </cell>
          <cell r="AD68">
            <v>10139</v>
          </cell>
          <cell r="AF68">
            <v>67465</v>
          </cell>
          <cell r="AG68">
            <v>0</v>
          </cell>
          <cell r="AH68">
            <v>10906</v>
          </cell>
          <cell r="AI68">
            <v>0</v>
          </cell>
          <cell r="AJ68">
            <v>238</v>
          </cell>
          <cell r="AK68">
            <v>0</v>
          </cell>
          <cell r="AL68">
            <v>167</v>
          </cell>
          <cell r="AM68">
            <v>1618</v>
          </cell>
          <cell r="AN68">
            <v>80394</v>
          </cell>
          <cell r="AP68">
            <v>60927</v>
          </cell>
          <cell r="AQ68">
            <v>6538</v>
          </cell>
          <cell r="AT68">
            <v>67465</v>
          </cell>
          <cell r="AV68">
            <v>9295</v>
          </cell>
          <cell r="AW68">
            <v>3467</v>
          </cell>
          <cell r="AZ68">
            <v>12762</v>
          </cell>
          <cell r="BB68">
            <v>33</v>
          </cell>
          <cell r="BC68">
            <v>134</v>
          </cell>
          <cell r="BF68">
            <v>167</v>
          </cell>
        </row>
        <row r="69">
          <cell r="L69">
            <v>60128</v>
          </cell>
          <cell r="M69">
            <v>0</v>
          </cell>
          <cell r="N69">
            <v>7818</v>
          </cell>
          <cell r="O69">
            <v>0</v>
          </cell>
          <cell r="P69">
            <v>183</v>
          </cell>
          <cell r="Q69">
            <v>0</v>
          </cell>
          <cell r="R69">
            <v>33</v>
          </cell>
          <cell r="S69">
            <v>1211</v>
          </cell>
          <cell r="T69">
            <v>69373</v>
          </cell>
          <cell r="V69">
            <v>7307</v>
          </cell>
          <cell r="W69">
            <v>0</v>
          </cell>
          <cell r="X69">
            <v>3094</v>
          </cell>
          <cell r="Y69">
            <v>0</v>
          </cell>
          <cell r="Z69">
            <v>55</v>
          </cell>
          <cell r="AA69">
            <v>0</v>
          </cell>
          <cell r="AB69">
            <v>134</v>
          </cell>
          <cell r="AC69">
            <v>403</v>
          </cell>
          <cell r="AD69">
            <v>10993</v>
          </cell>
          <cell r="AF69">
            <v>67435</v>
          </cell>
          <cell r="AG69">
            <v>0</v>
          </cell>
          <cell r="AH69">
            <v>10912</v>
          </cell>
          <cell r="AI69">
            <v>0</v>
          </cell>
          <cell r="AJ69">
            <v>238</v>
          </cell>
          <cell r="AK69">
            <v>0</v>
          </cell>
          <cell r="AL69">
            <v>167</v>
          </cell>
          <cell r="AM69">
            <v>1614</v>
          </cell>
          <cell r="AN69">
            <v>80366</v>
          </cell>
          <cell r="AP69">
            <v>60128</v>
          </cell>
          <cell r="AQ69">
            <v>7307</v>
          </cell>
          <cell r="AT69">
            <v>67435</v>
          </cell>
          <cell r="AV69">
            <v>9212</v>
          </cell>
          <cell r="AW69">
            <v>3552</v>
          </cell>
          <cell r="AZ69">
            <v>12764</v>
          </cell>
          <cell r="BB69">
            <v>33</v>
          </cell>
          <cell r="BC69">
            <v>134</v>
          </cell>
          <cell r="BF69">
            <v>167</v>
          </cell>
        </row>
        <row r="70">
          <cell r="L70">
            <v>59763</v>
          </cell>
          <cell r="M70">
            <v>0</v>
          </cell>
          <cell r="N70">
            <v>7738</v>
          </cell>
          <cell r="O70">
            <v>0</v>
          </cell>
          <cell r="P70">
            <v>181</v>
          </cell>
          <cell r="Q70">
            <v>0</v>
          </cell>
          <cell r="R70">
            <v>32</v>
          </cell>
          <cell r="S70">
            <v>1202</v>
          </cell>
          <cell r="T70">
            <v>68916</v>
          </cell>
          <cell r="V70">
            <v>7780</v>
          </cell>
          <cell r="W70">
            <v>0</v>
          </cell>
          <cell r="X70">
            <v>3167</v>
          </cell>
          <cell r="Y70">
            <v>0</v>
          </cell>
          <cell r="Z70">
            <v>55</v>
          </cell>
          <cell r="AA70">
            <v>0</v>
          </cell>
          <cell r="AB70">
            <v>135</v>
          </cell>
          <cell r="AC70">
            <v>412</v>
          </cell>
          <cell r="AD70">
            <v>11549</v>
          </cell>
          <cell r="AF70">
            <v>67543</v>
          </cell>
          <cell r="AG70">
            <v>0</v>
          </cell>
          <cell r="AH70">
            <v>10905</v>
          </cell>
          <cell r="AI70">
            <v>0</v>
          </cell>
          <cell r="AJ70">
            <v>236</v>
          </cell>
          <cell r="AK70">
            <v>0</v>
          </cell>
          <cell r="AL70">
            <v>167</v>
          </cell>
          <cell r="AM70">
            <v>1614</v>
          </cell>
          <cell r="AN70">
            <v>80465</v>
          </cell>
          <cell r="AP70">
            <v>59763</v>
          </cell>
          <cell r="AQ70">
            <v>7780</v>
          </cell>
          <cell r="AT70">
            <v>67543</v>
          </cell>
          <cell r="AV70">
            <v>9121</v>
          </cell>
          <cell r="AW70">
            <v>3634</v>
          </cell>
          <cell r="AZ70">
            <v>12755</v>
          </cell>
          <cell r="BB70">
            <v>32</v>
          </cell>
          <cell r="BC70">
            <v>135</v>
          </cell>
          <cell r="BF70">
            <v>167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>
        <row r="7">
          <cell r="C7">
            <v>59763</v>
          </cell>
          <cell r="D7">
            <v>29772550</v>
          </cell>
          <cell r="G7">
            <v>7780</v>
          </cell>
          <cell r="H7">
            <v>4372897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7738</v>
          </cell>
          <cell r="D9">
            <v>11042248</v>
          </cell>
          <cell r="G9">
            <v>3167</v>
          </cell>
          <cell r="H9">
            <v>11128583</v>
          </cell>
        </row>
        <row r="10">
          <cell r="C10">
            <v>0</v>
          </cell>
          <cell r="D10">
            <v>27019</v>
          </cell>
          <cell r="G10">
            <v>0</v>
          </cell>
          <cell r="H10">
            <v>4838</v>
          </cell>
        </row>
        <row r="11">
          <cell r="C11">
            <v>181</v>
          </cell>
          <cell r="D11">
            <v>166365</v>
          </cell>
          <cell r="G11">
            <v>55</v>
          </cell>
          <cell r="H11">
            <v>200777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32</v>
          </cell>
          <cell r="D13">
            <v>3529593</v>
          </cell>
          <cell r="G13">
            <v>135</v>
          </cell>
          <cell r="H13">
            <v>20875155</v>
          </cell>
        </row>
        <row r="14">
          <cell r="C14">
            <v>1202</v>
          </cell>
          <cell r="D14">
            <v>229880</v>
          </cell>
          <cell r="G14">
            <v>412</v>
          </cell>
          <cell r="H14">
            <v>210578</v>
          </cell>
        </row>
        <row r="15">
          <cell r="C15">
            <v>68916</v>
          </cell>
          <cell r="D15">
            <v>44767655</v>
          </cell>
          <cell r="G15">
            <v>11549</v>
          </cell>
          <cell r="H15">
            <v>36792828</v>
          </cell>
        </row>
      </sheetData>
      <sheetData sheetId="12">
        <row r="7">
          <cell r="C7">
            <v>60128</v>
          </cell>
          <cell r="D7">
            <v>36844777</v>
          </cell>
          <cell r="G7">
            <v>7307</v>
          </cell>
          <cell r="H7">
            <v>4709408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7818</v>
          </cell>
          <cell r="D9">
            <v>13195461</v>
          </cell>
          <cell r="G9">
            <v>3094</v>
          </cell>
          <cell r="H9">
            <v>11881865</v>
          </cell>
        </row>
        <row r="10">
          <cell r="C10">
            <v>0</v>
          </cell>
          <cell r="D10">
            <v>32267</v>
          </cell>
          <cell r="G10">
            <v>0</v>
          </cell>
          <cell r="H10">
            <v>4845</v>
          </cell>
        </row>
        <row r="11">
          <cell r="C11">
            <v>183</v>
          </cell>
          <cell r="D11">
            <v>263374</v>
          </cell>
          <cell r="G11">
            <v>55</v>
          </cell>
          <cell r="H11">
            <v>274268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33</v>
          </cell>
          <cell r="D13">
            <v>3783764</v>
          </cell>
          <cell r="G13">
            <v>134</v>
          </cell>
          <cell r="H13">
            <v>21865056</v>
          </cell>
        </row>
        <row r="14">
          <cell r="C14">
            <v>1211</v>
          </cell>
          <cell r="D14">
            <v>329258</v>
          </cell>
          <cell r="G14">
            <v>403</v>
          </cell>
          <cell r="H14">
            <v>208448</v>
          </cell>
        </row>
        <row r="15">
          <cell r="C15">
            <v>69373</v>
          </cell>
          <cell r="D15">
            <v>54448901</v>
          </cell>
          <cell r="G15">
            <v>10993</v>
          </cell>
          <cell r="H15">
            <v>38943890</v>
          </cell>
        </row>
      </sheetData>
      <sheetData sheetId="13">
        <row r="7">
          <cell r="C7">
            <v>60927</v>
          </cell>
          <cell r="D7">
            <v>39793655</v>
          </cell>
          <cell r="G7">
            <v>6538</v>
          </cell>
          <cell r="H7">
            <v>4608701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7883</v>
          </cell>
          <cell r="D9">
            <v>13857633</v>
          </cell>
          <cell r="G9">
            <v>3023</v>
          </cell>
          <cell r="H9">
            <v>11959824</v>
          </cell>
        </row>
        <row r="10">
          <cell r="C10">
            <v>0</v>
          </cell>
          <cell r="D10">
            <v>35198</v>
          </cell>
          <cell r="G10">
            <v>0</v>
          </cell>
          <cell r="H10">
            <v>4965</v>
          </cell>
        </row>
        <row r="11">
          <cell r="C11">
            <v>188</v>
          </cell>
          <cell r="D11">
            <v>317173</v>
          </cell>
          <cell r="G11">
            <v>50</v>
          </cell>
          <cell r="H11">
            <v>272928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33</v>
          </cell>
          <cell r="D13">
            <v>3701849</v>
          </cell>
          <cell r="G13">
            <v>134</v>
          </cell>
          <cell r="H13">
            <v>22584391</v>
          </cell>
        </row>
        <row r="14">
          <cell r="C14">
            <v>1224</v>
          </cell>
          <cell r="D14">
            <v>288714</v>
          </cell>
          <cell r="G14">
            <v>394</v>
          </cell>
          <cell r="H14">
            <v>214437</v>
          </cell>
        </row>
        <row r="15">
          <cell r="C15">
            <v>70255</v>
          </cell>
          <cell r="D15">
            <v>57994222</v>
          </cell>
          <cell r="G15">
            <v>10139</v>
          </cell>
          <cell r="H15">
            <v>39645246</v>
          </cell>
        </row>
      </sheetData>
      <sheetData sheetId="14">
        <row r="7">
          <cell r="C7">
            <v>61223</v>
          </cell>
          <cell r="D7">
            <v>42575134</v>
          </cell>
          <cell r="G7">
            <v>6219</v>
          </cell>
          <cell r="H7">
            <v>4730373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7931</v>
          </cell>
          <cell r="D9">
            <v>14186233</v>
          </cell>
          <cell r="G9">
            <v>2975</v>
          </cell>
          <cell r="H9">
            <v>11867015</v>
          </cell>
        </row>
        <row r="10">
          <cell r="C10">
            <v>0</v>
          </cell>
          <cell r="D10">
            <v>37571</v>
          </cell>
          <cell r="G10">
            <v>0</v>
          </cell>
          <cell r="H10">
            <v>5110</v>
          </cell>
        </row>
        <row r="11">
          <cell r="C11">
            <v>196</v>
          </cell>
          <cell r="D11">
            <v>308183</v>
          </cell>
          <cell r="G11">
            <v>42</v>
          </cell>
          <cell r="H11">
            <v>238293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33</v>
          </cell>
          <cell r="D13">
            <v>3808198</v>
          </cell>
          <cell r="G13">
            <v>134</v>
          </cell>
          <cell r="H13">
            <v>22112508</v>
          </cell>
        </row>
        <row r="14">
          <cell r="C14">
            <v>1234</v>
          </cell>
          <cell r="D14">
            <v>291384</v>
          </cell>
          <cell r="G14">
            <v>387</v>
          </cell>
          <cell r="H14">
            <v>212870</v>
          </cell>
        </row>
        <row r="15">
          <cell r="C15">
            <v>70617</v>
          </cell>
          <cell r="D15">
            <v>61206703</v>
          </cell>
          <cell r="G15">
            <v>9757</v>
          </cell>
          <cell r="H15">
            <v>39166169</v>
          </cell>
        </row>
      </sheetData>
      <sheetData sheetId="15">
        <row r="7">
          <cell r="C7">
            <v>61399</v>
          </cell>
          <cell r="D7">
            <v>36748235</v>
          </cell>
          <cell r="G7">
            <v>6063</v>
          </cell>
          <cell r="H7">
            <v>3879422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7992</v>
          </cell>
          <cell r="D9">
            <v>12627972</v>
          </cell>
          <cell r="G9">
            <v>2912</v>
          </cell>
          <cell r="H9">
            <v>10488256</v>
          </cell>
        </row>
        <row r="10">
          <cell r="C10">
            <v>0</v>
          </cell>
          <cell r="D10">
            <v>29355</v>
          </cell>
          <cell r="G10">
            <v>0</v>
          </cell>
          <cell r="H10">
            <v>4560</v>
          </cell>
        </row>
        <row r="11">
          <cell r="C11">
            <v>197</v>
          </cell>
          <cell r="D11">
            <v>216042</v>
          </cell>
          <cell r="G11">
            <v>41</v>
          </cell>
          <cell r="H11">
            <v>179536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33</v>
          </cell>
          <cell r="D13">
            <v>3720546</v>
          </cell>
          <cell r="G13">
            <v>134</v>
          </cell>
          <cell r="H13">
            <v>21156116</v>
          </cell>
        </row>
        <row r="14">
          <cell r="C14">
            <v>1242</v>
          </cell>
          <cell r="D14">
            <v>301929</v>
          </cell>
          <cell r="G14">
            <v>380</v>
          </cell>
          <cell r="H14">
            <v>202081</v>
          </cell>
        </row>
        <row r="15">
          <cell r="C15">
            <v>70863</v>
          </cell>
          <cell r="D15">
            <v>53644079</v>
          </cell>
          <cell r="G15">
            <v>9530</v>
          </cell>
          <cell r="H15">
            <v>35909971</v>
          </cell>
        </row>
      </sheetData>
      <sheetData sheetId="16">
        <row r="7">
          <cell r="C7">
            <v>61706</v>
          </cell>
          <cell r="D7">
            <v>29430083</v>
          </cell>
          <cell r="G7">
            <v>5778</v>
          </cell>
          <cell r="H7">
            <v>2933584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8127</v>
          </cell>
          <cell r="D9">
            <v>11284726</v>
          </cell>
          <cell r="G9">
            <v>2775</v>
          </cell>
          <cell r="H9">
            <v>10145500</v>
          </cell>
        </row>
        <row r="10">
          <cell r="C10">
            <v>0</v>
          </cell>
          <cell r="D10">
            <v>23500</v>
          </cell>
          <cell r="G10">
            <v>0</v>
          </cell>
          <cell r="H10">
            <v>3973</v>
          </cell>
        </row>
        <row r="11">
          <cell r="C11">
            <v>197</v>
          </cell>
          <cell r="D11">
            <v>109575</v>
          </cell>
          <cell r="G11">
            <v>41</v>
          </cell>
          <cell r="H11">
            <v>88839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35</v>
          </cell>
          <cell r="D13">
            <v>4002747</v>
          </cell>
          <cell r="G13">
            <v>132</v>
          </cell>
          <cell r="H13">
            <v>21191065</v>
          </cell>
        </row>
        <row r="14">
          <cell r="C14">
            <v>1268</v>
          </cell>
          <cell r="D14">
            <v>303518</v>
          </cell>
          <cell r="G14">
            <v>355</v>
          </cell>
          <cell r="H14">
            <v>199947</v>
          </cell>
        </row>
        <row r="15">
          <cell r="C15">
            <v>71333</v>
          </cell>
          <cell r="D15">
            <v>45154149</v>
          </cell>
          <cell r="G15">
            <v>9081</v>
          </cell>
          <cell r="H15">
            <v>34562908</v>
          </cell>
        </row>
      </sheetData>
      <sheetData sheetId="17">
        <row r="7">
          <cell r="C7">
            <v>62269</v>
          </cell>
          <cell r="D7">
            <v>29370655</v>
          </cell>
          <cell r="G7">
            <v>5598</v>
          </cell>
          <cell r="H7">
            <v>2862084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8195</v>
          </cell>
          <cell r="D9">
            <v>11435793</v>
          </cell>
          <cell r="G9">
            <v>2769</v>
          </cell>
          <cell r="H9">
            <v>10299361</v>
          </cell>
        </row>
        <row r="10">
          <cell r="C10">
            <v>0</v>
          </cell>
          <cell r="D10">
            <v>23348</v>
          </cell>
          <cell r="G10">
            <v>0</v>
          </cell>
          <cell r="H10">
            <v>4091</v>
          </cell>
        </row>
        <row r="11">
          <cell r="C11">
            <v>198</v>
          </cell>
          <cell r="D11">
            <v>96957</v>
          </cell>
          <cell r="G11">
            <v>40</v>
          </cell>
          <cell r="H11">
            <v>72430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37</v>
          </cell>
          <cell r="D13">
            <v>4106436</v>
          </cell>
          <cell r="G13">
            <v>132</v>
          </cell>
          <cell r="H13">
            <v>21107218</v>
          </cell>
        </row>
        <row r="14">
          <cell r="C14">
            <v>1281</v>
          </cell>
          <cell r="D14">
            <v>308012</v>
          </cell>
          <cell r="G14">
            <v>346</v>
          </cell>
          <cell r="H14">
            <v>198498</v>
          </cell>
        </row>
        <row r="15">
          <cell r="C15">
            <v>71980</v>
          </cell>
          <cell r="D15">
            <v>45341201</v>
          </cell>
          <cell r="G15">
            <v>8885</v>
          </cell>
          <cell r="H15">
            <v>34543682</v>
          </cell>
        </row>
      </sheetData>
      <sheetData sheetId="18">
        <row r="7">
          <cell r="C7">
            <v>63018</v>
          </cell>
          <cell r="D7">
            <v>40775552</v>
          </cell>
          <cell r="G7">
            <v>5621</v>
          </cell>
          <cell r="H7">
            <v>3794741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8271</v>
          </cell>
          <cell r="D9">
            <v>14708850</v>
          </cell>
          <cell r="G9">
            <v>2749</v>
          </cell>
          <cell r="H9">
            <v>12766353</v>
          </cell>
        </row>
        <row r="10">
          <cell r="C10">
            <v>0</v>
          </cell>
          <cell r="D10">
            <v>26131</v>
          </cell>
          <cell r="G10">
            <v>0</v>
          </cell>
          <cell r="H10">
            <v>5000</v>
          </cell>
        </row>
        <row r="11">
          <cell r="C11">
            <v>198</v>
          </cell>
          <cell r="D11">
            <v>149484</v>
          </cell>
          <cell r="G11">
            <v>40</v>
          </cell>
          <cell r="H11">
            <v>89049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37</v>
          </cell>
          <cell r="D13">
            <v>5020033</v>
          </cell>
          <cell r="G13">
            <v>131</v>
          </cell>
          <cell r="H13">
            <v>24670643</v>
          </cell>
        </row>
        <row r="14">
          <cell r="C14">
            <v>1281</v>
          </cell>
          <cell r="D14">
            <v>308105</v>
          </cell>
          <cell r="G14">
            <v>342</v>
          </cell>
          <cell r="H14">
            <v>199127</v>
          </cell>
        </row>
        <row r="15">
          <cell r="C15">
            <v>72805</v>
          </cell>
          <cell r="D15">
            <v>60988155</v>
          </cell>
          <cell r="G15">
            <v>8883</v>
          </cell>
          <cell r="H15">
            <v>41524913</v>
          </cell>
        </row>
      </sheetData>
      <sheetData sheetId="19">
        <row r="7">
          <cell r="C7">
            <v>62963</v>
          </cell>
          <cell r="D7">
            <v>54677015</v>
          </cell>
          <cell r="G7">
            <v>5696</v>
          </cell>
          <cell r="H7">
            <v>5154932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8275</v>
          </cell>
          <cell r="D9">
            <v>17570759</v>
          </cell>
          <cell r="G9">
            <v>2749</v>
          </cell>
          <cell r="H9">
            <v>14323136</v>
          </cell>
        </row>
        <row r="10">
          <cell r="C10">
            <v>0</v>
          </cell>
          <cell r="D10">
            <v>28084</v>
          </cell>
          <cell r="G10">
            <v>0</v>
          </cell>
          <cell r="H10">
            <v>5460</v>
          </cell>
        </row>
        <row r="11">
          <cell r="C11">
            <v>197</v>
          </cell>
          <cell r="D11">
            <v>211273</v>
          </cell>
          <cell r="G11">
            <v>42</v>
          </cell>
          <cell r="H11">
            <v>125368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39</v>
          </cell>
          <cell r="D13">
            <v>5511916</v>
          </cell>
          <cell r="G13">
            <v>132</v>
          </cell>
          <cell r="H13">
            <v>26957718</v>
          </cell>
        </row>
        <row r="14">
          <cell r="C14">
            <v>1281</v>
          </cell>
          <cell r="D14">
            <v>308084</v>
          </cell>
          <cell r="G14">
            <v>342</v>
          </cell>
          <cell r="H14">
            <v>200561</v>
          </cell>
        </row>
        <row r="15">
          <cell r="C15">
            <v>72755</v>
          </cell>
          <cell r="D15">
            <v>78307131</v>
          </cell>
          <cell r="G15">
            <v>8961</v>
          </cell>
          <cell r="H15">
            <v>46767175</v>
          </cell>
        </row>
      </sheetData>
      <sheetData sheetId="20">
        <row r="7">
          <cell r="C7">
            <v>62884</v>
          </cell>
          <cell r="D7">
            <v>44030790</v>
          </cell>
          <cell r="G7">
            <v>5774</v>
          </cell>
          <cell r="H7">
            <v>4273979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8278</v>
          </cell>
          <cell r="D9">
            <v>15294304</v>
          </cell>
          <cell r="G9">
            <v>2738</v>
          </cell>
          <cell r="H9">
            <v>13010846</v>
          </cell>
        </row>
        <row r="10">
          <cell r="C10">
            <v>0</v>
          </cell>
          <cell r="D10">
            <v>26958</v>
          </cell>
          <cell r="G10">
            <v>0</v>
          </cell>
          <cell r="H10">
            <v>5448</v>
          </cell>
        </row>
        <row r="11">
          <cell r="C11">
            <v>196</v>
          </cell>
          <cell r="D11">
            <v>146508</v>
          </cell>
          <cell r="G11">
            <v>42</v>
          </cell>
          <cell r="H11">
            <v>96176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39</v>
          </cell>
          <cell r="D13">
            <v>4859741</v>
          </cell>
          <cell r="G13">
            <v>132</v>
          </cell>
          <cell r="H13">
            <v>24496634</v>
          </cell>
        </row>
        <row r="14">
          <cell r="C14">
            <v>1286</v>
          </cell>
          <cell r="D14">
            <v>307824</v>
          </cell>
          <cell r="G14">
            <v>340</v>
          </cell>
          <cell r="H14">
            <v>201440</v>
          </cell>
        </row>
        <row r="15">
          <cell r="C15">
            <v>72683</v>
          </cell>
          <cell r="D15">
            <v>64666125</v>
          </cell>
          <cell r="G15">
            <v>9026</v>
          </cell>
          <cell r="H15">
            <v>42084523</v>
          </cell>
        </row>
      </sheetData>
      <sheetData sheetId="21">
        <row r="7">
          <cell r="C7">
            <v>62822</v>
          </cell>
          <cell r="D7">
            <v>35066561</v>
          </cell>
          <cell r="G7">
            <v>5807</v>
          </cell>
          <cell r="H7">
            <v>3500375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8274</v>
          </cell>
          <cell r="D9">
            <v>13150306</v>
          </cell>
          <cell r="G9">
            <v>2739</v>
          </cell>
          <cell r="H9">
            <v>11532355</v>
          </cell>
        </row>
        <row r="10">
          <cell r="C10">
            <v>0</v>
          </cell>
          <cell r="D10">
            <v>24417</v>
          </cell>
          <cell r="G10">
            <v>0</v>
          </cell>
          <cell r="H10">
            <v>4600</v>
          </cell>
        </row>
        <row r="11">
          <cell r="C11">
            <v>196</v>
          </cell>
          <cell r="D11">
            <v>119240</v>
          </cell>
          <cell r="G11">
            <v>42</v>
          </cell>
          <cell r="H11">
            <v>74152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41</v>
          </cell>
          <cell r="D13">
            <v>4772910</v>
          </cell>
          <cell r="G13">
            <v>130</v>
          </cell>
          <cell r="H13">
            <v>23480054</v>
          </cell>
        </row>
        <row r="14">
          <cell r="C14">
            <v>1286</v>
          </cell>
          <cell r="D14">
            <v>308810</v>
          </cell>
          <cell r="G14">
            <v>341</v>
          </cell>
          <cell r="H14">
            <v>200324</v>
          </cell>
        </row>
        <row r="15">
          <cell r="C15">
            <v>72619</v>
          </cell>
          <cell r="D15">
            <v>53442244</v>
          </cell>
          <cell r="G15">
            <v>9059</v>
          </cell>
          <cell r="H15">
            <v>38791860</v>
          </cell>
        </row>
      </sheetData>
      <sheetData sheetId="22">
        <row r="7">
          <cell r="C7">
            <v>62777</v>
          </cell>
          <cell r="D7">
            <v>30773915</v>
          </cell>
          <cell r="G7">
            <v>5821</v>
          </cell>
          <cell r="H7">
            <v>3218206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8276</v>
          </cell>
          <cell r="D9">
            <v>12432940</v>
          </cell>
          <cell r="G9">
            <v>2782</v>
          </cell>
          <cell r="H9">
            <v>10410184</v>
          </cell>
        </row>
        <row r="10">
          <cell r="C10">
            <v>0</v>
          </cell>
          <cell r="D10">
            <v>25999</v>
          </cell>
          <cell r="G10">
            <v>0</v>
          </cell>
          <cell r="H10">
            <v>4034</v>
          </cell>
        </row>
        <row r="11">
          <cell r="C11">
            <v>196</v>
          </cell>
          <cell r="D11">
            <v>147217</v>
          </cell>
          <cell r="G11">
            <v>42</v>
          </cell>
          <cell r="H11">
            <v>95681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41</v>
          </cell>
          <cell r="D13">
            <v>4049004</v>
          </cell>
          <cell r="G13">
            <v>131</v>
          </cell>
          <cell r="H13">
            <v>21683653</v>
          </cell>
        </row>
        <row r="14">
          <cell r="C14">
            <v>1287</v>
          </cell>
          <cell r="D14">
            <v>307923</v>
          </cell>
          <cell r="G14">
            <v>339</v>
          </cell>
          <cell r="H14">
            <v>202899</v>
          </cell>
        </row>
        <row r="15">
          <cell r="C15">
            <v>72577</v>
          </cell>
          <cell r="D15">
            <v>47736998</v>
          </cell>
          <cell r="G15">
            <v>9115</v>
          </cell>
          <cell r="H15">
            <v>35614657</v>
          </cell>
        </row>
      </sheetData>
      <sheetData sheetId="23">
        <row r="7">
          <cell r="C7">
            <v>61805</v>
          </cell>
          <cell r="D7">
            <v>31766874</v>
          </cell>
          <cell r="G7">
            <v>5825</v>
          </cell>
          <cell r="H7">
            <v>3273835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8189</v>
          </cell>
          <cell r="D9">
            <v>12384240</v>
          </cell>
          <cell r="G9">
            <v>2772</v>
          </cell>
          <cell r="H9">
            <v>9924429</v>
          </cell>
        </row>
        <row r="10">
          <cell r="C10">
            <v>0</v>
          </cell>
          <cell r="D10">
            <v>27917</v>
          </cell>
          <cell r="G10">
            <v>0</v>
          </cell>
          <cell r="H10">
            <v>3652</v>
          </cell>
        </row>
        <row r="11">
          <cell r="C11">
            <v>197</v>
          </cell>
          <cell r="D11">
            <v>196283</v>
          </cell>
          <cell r="G11">
            <v>42</v>
          </cell>
          <cell r="H11">
            <v>158605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39</v>
          </cell>
          <cell r="D13">
            <v>3944000</v>
          </cell>
          <cell r="G13">
            <v>131</v>
          </cell>
          <cell r="H13">
            <v>20481385</v>
          </cell>
        </row>
        <row r="14">
          <cell r="C14">
            <v>1288</v>
          </cell>
          <cell r="D14">
            <v>306698</v>
          </cell>
          <cell r="G14">
            <v>338</v>
          </cell>
          <cell r="H14">
            <v>209377</v>
          </cell>
        </row>
        <row r="15">
          <cell r="C15">
            <v>71518</v>
          </cell>
          <cell r="D15">
            <v>48626012</v>
          </cell>
          <cell r="G15">
            <v>9108</v>
          </cell>
          <cell r="H15">
            <v>34051283</v>
          </cell>
        </row>
      </sheetData>
      <sheetData sheetId="24">
        <row r="7">
          <cell r="C7">
            <v>61835</v>
          </cell>
          <cell r="D7">
            <v>39405712</v>
          </cell>
          <cell r="G7">
            <v>5626</v>
          </cell>
          <cell r="H7">
            <v>3870882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8196</v>
          </cell>
          <cell r="D9">
            <v>14699306</v>
          </cell>
          <cell r="G9">
            <v>2737</v>
          </cell>
          <cell r="H9">
            <v>10662856</v>
          </cell>
        </row>
        <row r="10">
          <cell r="C10">
            <v>0</v>
          </cell>
          <cell r="D10">
            <v>34292</v>
          </cell>
          <cell r="G10">
            <v>0</v>
          </cell>
          <cell r="H10">
            <v>4297</v>
          </cell>
        </row>
        <row r="11">
          <cell r="C11">
            <v>198</v>
          </cell>
          <cell r="D11">
            <v>321517</v>
          </cell>
          <cell r="G11">
            <v>41</v>
          </cell>
          <cell r="H11">
            <v>232163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40</v>
          </cell>
          <cell r="D13">
            <v>4243093</v>
          </cell>
          <cell r="G13">
            <v>130</v>
          </cell>
          <cell r="H13">
            <v>21985561</v>
          </cell>
        </row>
        <row r="14">
          <cell r="C14">
            <v>1300</v>
          </cell>
          <cell r="D14">
            <v>309220</v>
          </cell>
          <cell r="G14">
            <v>330</v>
          </cell>
          <cell r="H14">
            <v>240751</v>
          </cell>
        </row>
        <row r="15">
          <cell r="C15">
            <v>71569</v>
          </cell>
          <cell r="D15">
            <v>59013140</v>
          </cell>
          <cell r="G15">
            <v>8864</v>
          </cell>
          <cell r="H15">
            <v>36996510</v>
          </cell>
        </row>
      </sheetData>
      <sheetData sheetId="25">
        <row r="7">
          <cell r="C7">
            <v>62041</v>
          </cell>
          <cell r="D7">
            <v>43594244</v>
          </cell>
          <cell r="G7">
            <v>5369</v>
          </cell>
          <cell r="H7">
            <v>4023246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8248</v>
          </cell>
          <cell r="D9">
            <v>15412140</v>
          </cell>
          <cell r="G9">
            <v>2680</v>
          </cell>
          <cell r="H9">
            <v>10664462</v>
          </cell>
        </row>
        <row r="10">
          <cell r="C10">
            <v>0</v>
          </cell>
          <cell r="D10">
            <v>38468</v>
          </cell>
          <cell r="G10">
            <v>0</v>
          </cell>
          <cell r="H10">
            <v>4714</v>
          </cell>
        </row>
        <row r="11">
          <cell r="C11">
            <v>197</v>
          </cell>
          <cell r="D11">
            <v>410529</v>
          </cell>
          <cell r="G11">
            <v>42</v>
          </cell>
          <cell r="H11">
            <v>280041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4198158</v>
          </cell>
          <cell r="G13">
            <v>131</v>
          </cell>
          <cell r="H13">
            <v>21792206</v>
          </cell>
        </row>
        <row r="14">
          <cell r="C14">
            <v>1308</v>
          </cell>
          <cell r="D14">
            <v>305915</v>
          </cell>
          <cell r="G14">
            <v>324</v>
          </cell>
          <cell r="H14">
            <v>252992</v>
          </cell>
        </row>
        <row r="15">
          <cell r="C15">
            <v>71832</v>
          </cell>
          <cell r="D15">
            <v>63959454</v>
          </cell>
          <cell r="G15">
            <v>8546</v>
          </cell>
          <cell r="H15">
            <v>37017661</v>
          </cell>
        </row>
      </sheetData>
      <sheetData sheetId="26">
        <row r="7">
          <cell r="C7">
            <v>62118</v>
          </cell>
          <cell r="D7">
            <v>47351821</v>
          </cell>
          <cell r="G7">
            <v>5232</v>
          </cell>
          <cell r="H7">
            <v>4331914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8258</v>
          </cell>
          <cell r="D9">
            <v>15659365</v>
          </cell>
          <cell r="G9">
            <v>2662</v>
          </cell>
          <cell r="H9">
            <v>11118654</v>
          </cell>
        </row>
        <row r="10">
          <cell r="C10">
            <v>0</v>
          </cell>
          <cell r="D10">
            <v>38467</v>
          </cell>
          <cell r="G10">
            <v>0</v>
          </cell>
          <cell r="H10">
            <v>5729</v>
          </cell>
        </row>
        <row r="11">
          <cell r="C11">
            <v>197</v>
          </cell>
          <cell r="D11">
            <v>344113</v>
          </cell>
          <cell r="G11">
            <v>42</v>
          </cell>
          <cell r="H11">
            <v>249088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4424118</v>
          </cell>
          <cell r="G13">
            <v>130</v>
          </cell>
          <cell r="H13">
            <v>21817414</v>
          </cell>
        </row>
        <row r="14">
          <cell r="C14">
            <v>1310</v>
          </cell>
          <cell r="D14">
            <v>310439</v>
          </cell>
          <cell r="G14">
            <v>323</v>
          </cell>
          <cell r="H14">
            <v>251656</v>
          </cell>
        </row>
        <row r="15">
          <cell r="C15">
            <v>71921</v>
          </cell>
          <cell r="D15">
            <v>68128323</v>
          </cell>
          <cell r="G15">
            <v>8389</v>
          </cell>
          <cell r="H15">
            <v>37774455</v>
          </cell>
        </row>
      </sheetData>
      <sheetData sheetId="27">
        <row r="7">
          <cell r="C7">
            <v>62116</v>
          </cell>
          <cell r="D7">
            <v>40764913</v>
          </cell>
          <cell r="G7">
            <v>5222</v>
          </cell>
          <cell r="H7">
            <v>3700400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8238</v>
          </cell>
          <cell r="D9">
            <v>13895634</v>
          </cell>
          <cell r="G9">
            <v>2677</v>
          </cell>
          <cell r="H9">
            <v>10445320</v>
          </cell>
        </row>
        <row r="10">
          <cell r="C10">
            <v>0</v>
          </cell>
          <cell r="D10">
            <v>34122</v>
          </cell>
          <cell r="G10">
            <v>0</v>
          </cell>
          <cell r="H10">
            <v>5584</v>
          </cell>
        </row>
        <row r="11">
          <cell r="C11">
            <v>197</v>
          </cell>
          <cell r="D11">
            <v>255426</v>
          </cell>
          <cell r="G11">
            <v>42</v>
          </cell>
          <cell r="H11">
            <v>187874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4706712</v>
          </cell>
          <cell r="G13">
            <v>129</v>
          </cell>
          <cell r="H13">
            <v>21522291</v>
          </cell>
        </row>
        <row r="14">
          <cell r="C14">
            <v>1313</v>
          </cell>
          <cell r="D14">
            <v>314436</v>
          </cell>
          <cell r="G14">
            <v>322</v>
          </cell>
          <cell r="H14">
            <v>252960</v>
          </cell>
        </row>
        <row r="15">
          <cell r="C15">
            <v>71902</v>
          </cell>
          <cell r="D15">
            <v>59971243</v>
          </cell>
          <cell r="G15">
            <v>8392</v>
          </cell>
          <cell r="H15">
            <v>36114429</v>
          </cell>
        </row>
      </sheetData>
      <sheetData sheetId="28">
        <row r="7">
          <cell r="C7">
            <v>62174</v>
          </cell>
          <cell r="D7">
            <v>31687113</v>
          </cell>
          <cell r="G7">
            <v>5201</v>
          </cell>
          <cell r="H7">
            <v>2881974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8225</v>
          </cell>
          <cell r="D9">
            <v>11703591</v>
          </cell>
          <cell r="G9">
            <v>2692</v>
          </cell>
          <cell r="H9">
            <v>9706137</v>
          </cell>
        </row>
        <row r="10">
          <cell r="C10">
            <v>0</v>
          </cell>
          <cell r="D10">
            <v>26544</v>
          </cell>
          <cell r="G10">
            <v>0</v>
          </cell>
          <cell r="H10">
            <v>4970</v>
          </cell>
        </row>
        <row r="11">
          <cell r="C11">
            <v>196</v>
          </cell>
          <cell r="D11">
            <v>116571</v>
          </cell>
          <cell r="G11">
            <v>43</v>
          </cell>
          <cell r="H11">
            <v>115479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41</v>
          </cell>
          <cell r="D13">
            <v>4346906</v>
          </cell>
          <cell r="G13">
            <v>127</v>
          </cell>
          <cell r="H13">
            <v>20296267</v>
          </cell>
        </row>
        <row r="14">
          <cell r="C14">
            <v>1314</v>
          </cell>
          <cell r="D14">
            <v>315412</v>
          </cell>
          <cell r="G14">
            <v>323</v>
          </cell>
          <cell r="H14">
            <v>255736</v>
          </cell>
        </row>
        <row r="15">
          <cell r="C15">
            <v>71950</v>
          </cell>
          <cell r="D15">
            <v>48196137</v>
          </cell>
          <cell r="G15">
            <v>8386</v>
          </cell>
          <cell r="H15">
            <v>33260563</v>
          </cell>
        </row>
      </sheetData>
      <sheetData sheetId="29">
        <row r="7">
          <cell r="C7">
            <v>62021</v>
          </cell>
          <cell r="D7">
            <v>31784306</v>
          </cell>
          <cell r="G7">
            <v>5335</v>
          </cell>
          <cell r="H7">
            <v>2813733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8181</v>
          </cell>
          <cell r="D9">
            <v>12290702</v>
          </cell>
          <cell r="G9">
            <v>2742</v>
          </cell>
          <cell r="H9">
            <v>10527632</v>
          </cell>
        </row>
        <row r="10">
          <cell r="C10">
            <v>0</v>
          </cell>
          <cell r="D10">
            <v>24824</v>
          </cell>
          <cell r="G10">
            <v>0</v>
          </cell>
          <cell r="H10">
            <v>5356</v>
          </cell>
        </row>
        <row r="11">
          <cell r="C11">
            <v>194</v>
          </cell>
          <cell r="D11">
            <v>99068</v>
          </cell>
          <cell r="G11">
            <v>45</v>
          </cell>
          <cell r="H11">
            <v>74674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41</v>
          </cell>
          <cell r="D13">
            <v>4893990</v>
          </cell>
          <cell r="G13">
            <v>127</v>
          </cell>
          <cell r="H13">
            <v>21676792</v>
          </cell>
        </row>
        <row r="14">
          <cell r="C14">
            <v>1305</v>
          </cell>
          <cell r="D14">
            <v>316648</v>
          </cell>
          <cell r="G14">
            <v>333</v>
          </cell>
          <cell r="H14">
            <v>258308</v>
          </cell>
        </row>
        <row r="15">
          <cell r="C15">
            <v>71742</v>
          </cell>
          <cell r="D15">
            <v>49409538</v>
          </cell>
          <cell r="G15">
            <v>8582</v>
          </cell>
          <cell r="H15">
            <v>35356495</v>
          </cell>
        </row>
      </sheetData>
      <sheetData sheetId="30">
        <row r="7">
          <cell r="C7">
            <v>62770</v>
          </cell>
          <cell r="D7">
            <v>45616718</v>
          </cell>
          <cell r="G7">
            <v>5395</v>
          </cell>
          <cell r="H7">
            <v>3932542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8284</v>
          </cell>
          <cell r="D9">
            <v>15428066</v>
          </cell>
          <cell r="G9">
            <v>2744</v>
          </cell>
          <cell r="H9">
            <v>12630533</v>
          </cell>
        </row>
        <row r="10">
          <cell r="C10">
            <v>0</v>
          </cell>
          <cell r="D10">
            <v>26948</v>
          </cell>
          <cell r="G10">
            <v>0</v>
          </cell>
          <cell r="H10">
            <v>6047</v>
          </cell>
        </row>
        <row r="11">
          <cell r="C11">
            <v>194</v>
          </cell>
          <cell r="D11">
            <v>162739</v>
          </cell>
          <cell r="G11">
            <v>45</v>
          </cell>
          <cell r="H11">
            <v>112103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41</v>
          </cell>
          <cell r="D13">
            <v>5444638</v>
          </cell>
          <cell r="G13">
            <v>127</v>
          </cell>
          <cell r="H13">
            <v>25789135</v>
          </cell>
        </row>
        <row r="14">
          <cell r="C14">
            <v>1306</v>
          </cell>
          <cell r="D14">
            <v>316749</v>
          </cell>
          <cell r="G14">
            <v>333</v>
          </cell>
          <cell r="H14">
            <v>261177</v>
          </cell>
        </row>
        <row r="15">
          <cell r="C15">
            <v>72595</v>
          </cell>
          <cell r="D15">
            <v>66995858</v>
          </cell>
          <cell r="G15">
            <v>8644</v>
          </cell>
          <cell r="H15">
            <v>42731537</v>
          </cell>
        </row>
      </sheetData>
      <sheetData sheetId="31">
        <row r="7">
          <cell r="C7">
            <v>62892</v>
          </cell>
          <cell r="D7">
            <v>46790839</v>
          </cell>
          <cell r="G7">
            <v>5442</v>
          </cell>
          <cell r="H7">
            <v>4111631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8275</v>
          </cell>
          <cell r="D9">
            <v>15928858</v>
          </cell>
          <cell r="G9">
            <v>2751</v>
          </cell>
          <cell r="H9">
            <v>12957876</v>
          </cell>
        </row>
        <row r="10">
          <cell r="C10">
            <v>0</v>
          </cell>
          <cell r="D10">
            <v>26784</v>
          </cell>
          <cell r="G10">
            <v>0</v>
          </cell>
          <cell r="H10">
            <v>5339</v>
          </cell>
        </row>
        <row r="11">
          <cell r="C11">
            <v>194</v>
          </cell>
          <cell r="D11">
            <v>166614</v>
          </cell>
          <cell r="G11">
            <v>45</v>
          </cell>
          <cell r="H11">
            <v>109758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39</v>
          </cell>
          <cell r="D13">
            <v>5505987</v>
          </cell>
          <cell r="G13">
            <v>129</v>
          </cell>
          <cell r="H13">
            <v>25457909</v>
          </cell>
        </row>
        <row r="14">
          <cell r="C14">
            <v>1306</v>
          </cell>
          <cell r="D14">
            <v>316830</v>
          </cell>
          <cell r="G14">
            <v>333</v>
          </cell>
          <cell r="H14">
            <v>261350</v>
          </cell>
        </row>
        <row r="15">
          <cell r="C15">
            <v>72706</v>
          </cell>
          <cell r="D15">
            <v>68735912</v>
          </cell>
          <cell r="G15">
            <v>8700</v>
          </cell>
          <cell r="H15">
            <v>42903863</v>
          </cell>
        </row>
      </sheetData>
      <sheetData sheetId="32">
        <row r="7">
          <cell r="C7">
            <v>62831</v>
          </cell>
          <cell r="D7">
            <v>46644125</v>
          </cell>
          <cell r="G7">
            <v>5481</v>
          </cell>
          <cell r="H7">
            <v>4142614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8267</v>
          </cell>
          <cell r="D9">
            <v>15261590</v>
          </cell>
          <cell r="G9">
            <v>2752</v>
          </cell>
          <cell r="H9">
            <v>12845014</v>
          </cell>
        </row>
        <row r="10">
          <cell r="C10">
            <v>0</v>
          </cell>
          <cell r="D10">
            <v>26738</v>
          </cell>
          <cell r="G10">
            <v>0</v>
          </cell>
          <cell r="H10">
            <v>5396</v>
          </cell>
        </row>
        <row r="11">
          <cell r="C11">
            <v>193</v>
          </cell>
          <cell r="D11">
            <v>158970</v>
          </cell>
          <cell r="G11">
            <v>46</v>
          </cell>
          <cell r="H11">
            <v>112596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39</v>
          </cell>
          <cell r="D13">
            <v>5412467</v>
          </cell>
          <cell r="G13">
            <v>129</v>
          </cell>
          <cell r="H13">
            <v>24870237</v>
          </cell>
        </row>
        <row r="14">
          <cell r="C14">
            <v>1311</v>
          </cell>
          <cell r="D14">
            <v>314309</v>
          </cell>
          <cell r="G14">
            <v>334</v>
          </cell>
          <cell r="H14">
            <v>257551</v>
          </cell>
        </row>
        <row r="15">
          <cell r="C15">
            <v>72641</v>
          </cell>
          <cell r="D15">
            <v>67818199</v>
          </cell>
          <cell r="G15">
            <v>8742</v>
          </cell>
          <cell r="H15">
            <v>42233408</v>
          </cell>
        </row>
      </sheetData>
      <sheetData sheetId="33">
        <row r="7">
          <cell r="C7">
            <v>62760</v>
          </cell>
          <cell r="D7">
            <v>39864282</v>
          </cell>
          <cell r="G7">
            <v>5511</v>
          </cell>
          <cell r="H7">
            <v>3609781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8248</v>
          </cell>
          <cell r="D9">
            <v>13907703</v>
          </cell>
          <cell r="G9">
            <v>2765</v>
          </cell>
          <cell r="H9">
            <v>12054357</v>
          </cell>
        </row>
        <row r="10">
          <cell r="C10">
            <v>0</v>
          </cell>
          <cell r="D10">
            <v>26995</v>
          </cell>
          <cell r="G10">
            <v>0</v>
          </cell>
          <cell r="H10">
            <v>5133</v>
          </cell>
        </row>
        <row r="11">
          <cell r="C11">
            <v>193</v>
          </cell>
          <cell r="D11">
            <v>146128</v>
          </cell>
          <cell r="G11">
            <v>46</v>
          </cell>
          <cell r="H11">
            <v>101259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4862335</v>
          </cell>
          <cell r="G13">
            <v>130</v>
          </cell>
          <cell r="H13">
            <v>24078622</v>
          </cell>
        </row>
        <row r="14">
          <cell r="C14">
            <v>1307</v>
          </cell>
          <cell r="D14">
            <v>313648</v>
          </cell>
          <cell r="G14">
            <v>339</v>
          </cell>
          <cell r="H14">
            <v>254935</v>
          </cell>
        </row>
        <row r="15">
          <cell r="C15">
            <v>72546</v>
          </cell>
          <cell r="D15">
            <v>59121091</v>
          </cell>
          <cell r="G15">
            <v>8791</v>
          </cell>
          <cell r="H15">
            <v>40104087</v>
          </cell>
        </row>
      </sheetData>
      <sheetData sheetId="34">
        <row r="7">
          <cell r="C7">
            <v>62703</v>
          </cell>
          <cell r="D7">
            <v>30909874</v>
          </cell>
          <cell r="G7">
            <v>5520</v>
          </cell>
          <cell r="H7">
            <v>2933500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7972</v>
          </cell>
          <cell r="D9">
            <v>11247080</v>
          </cell>
          <cell r="G9">
            <v>2735</v>
          </cell>
          <cell r="H9">
            <v>10304452</v>
          </cell>
        </row>
        <row r="10">
          <cell r="C10">
            <v>0</v>
          </cell>
          <cell r="D10">
            <v>27069</v>
          </cell>
          <cell r="G10">
            <v>0</v>
          </cell>
          <cell r="H10">
            <v>4756</v>
          </cell>
        </row>
        <row r="11">
          <cell r="C11">
            <v>193</v>
          </cell>
          <cell r="D11">
            <v>130087</v>
          </cell>
          <cell r="G11">
            <v>46</v>
          </cell>
          <cell r="H11">
            <v>114748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4040141</v>
          </cell>
          <cell r="G13">
            <v>126</v>
          </cell>
          <cell r="H13">
            <v>21710128</v>
          </cell>
        </row>
        <row r="14">
          <cell r="C14">
            <v>1241</v>
          </cell>
          <cell r="D14">
            <v>320330</v>
          </cell>
          <cell r="G14">
            <v>296</v>
          </cell>
          <cell r="H14">
            <v>261483</v>
          </cell>
        </row>
        <row r="15">
          <cell r="C15">
            <v>72147</v>
          </cell>
          <cell r="D15">
            <v>46674581</v>
          </cell>
          <cell r="G15">
            <v>8723</v>
          </cell>
          <cell r="H15">
            <v>35329067</v>
          </cell>
        </row>
      </sheetData>
      <sheetData sheetId="35">
        <row r="7">
          <cell r="C7">
            <v>61705</v>
          </cell>
          <cell r="D7">
            <v>31816647</v>
          </cell>
          <cell r="G7">
            <v>5537</v>
          </cell>
          <cell r="H7">
            <v>3037129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7836</v>
          </cell>
          <cell r="D9">
            <v>11023916</v>
          </cell>
          <cell r="G9">
            <v>2738</v>
          </cell>
          <cell r="H9">
            <v>9858646</v>
          </cell>
        </row>
        <row r="10">
          <cell r="C10">
            <v>0</v>
          </cell>
          <cell r="D10">
            <v>28369</v>
          </cell>
          <cell r="G10">
            <v>0</v>
          </cell>
          <cell r="H10">
            <v>4830</v>
          </cell>
        </row>
        <row r="11">
          <cell r="C11">
            <v>193</v>
          </cell>
          <cell r="D11">
            <v>166996</v>
          </cell>
          <cell r="G11">
            <v>46</v>
          </cell>
          <cell r="H11">
            <v>153598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3854860</v>
          </cell>
          <cell r="G13">
            <v>125</v>
          </cell>
          <cell r="H13">
            <v>20951523</v>
          </cell>
        </row>
        <row r="14">
          <cell r="C14">
            <v>1240</v>
          </cell>
          <cell r="D14">
            <v>318511</v>
          </cell>
          <cell r="G14">
            <v>296</v>
          </cell>
          <cell r="H14">
            <v>261384</v>
          </cell>
        </row>
        <row r="15">
          <cell r="C15">
            <v>71012</v>
          </cell>
          <cell r="D15">
            <v>47209299</v>
          </cell>
          <cell r="G15">
            <v>8742</v>
          </cell>
          <cell r="H15">
            <v>34267110</v>
          </cell>
        </row>
      </sheetData>
      <sheetData sheetId="36">
        <row r="7">
          <cell r="C7">
            <v>61535</v>
          </cell>
          <cell r="D7">
            <v>42961357</v>
          </cell>
          <cell r="G7">
            <v>5550</v>
          </cell>
          <cell r="H7">
            <v>4147182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7814</v>
          </cell>
          <cell r="D9">
            <v>14028635</v>
          </cell>
          <cell r="G9">
            <v>2733</v>
          </cell>
          <cell r="H9">
            <v>11397391</v>
          </cell>
        </row>
        <row r="10">
          <cell r="C10">
            <v>0</v>
          </cell>
          <cell r="D10">
            <v>38325</v>
          </cell>
          <cell r="G10">
            <v>0</v>
          </cell>
          <cell r="H10">
            <v>6121</v>
          </cell>
        </row>
        <row r="11">
          <cell r="C11">
            <v>193</v>
          </cell>
          <cell r="D11">
            <v>300576</v>
          </cell>
          <cell r="G11">
            <v>46</v>
          </cell>
          <cell r="H11">
            <v>290473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4337305</v>
          </cell>
          <cell r="G13">
            <v>125</v>
          </cell>
          <cell r="H13">
            <v>23288857</v>
          </cell>
        </row>
        <row r="14">
          <cell r="C14">
            <v>1241</v>
          </cell>
          <cell r="D14">
            <v>236924</v>
          </cell>
          <cell r="G14">
            <v>297</v>
          </cell>
          <cell r="H14">
            <v>266555</v>
          </cell>
        </row>
        <row r="15">
          <cell r="C15">
            <v>70821</v>
          </cell>
          <cell r="D15">
            <v>61903122</v>
          </cell>
          <cell r="G15">
            <v>8751</v>
          </cell>
          <cell r="H15">
            <v>39396579</v>
          </cell>
        </row>
      </sheetData>
      <sheetData sheetId="37">
        <row r="7">
          <cell r="C7">
            <v>61443</v>
          </cell>
          <cell r="D7">
            <v>42858386</v>
          </cell>
          <cell r="G7">
            <v>5576</v>
          </cell>
          <cell r="H7">
            <v>4170059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7818</v>
          </cell>
          <cell r="D9">
            <v>13197965</v>
          </cell>
          <cell r="G9">
            <v>2735</v>
          </cell>
          <cell r="H9">
            <v>10663231</v>
          </cell>
        </row>
        <row r="10">
          <cell r="C10">
            <v>0</v>
          </cell>
          <cell r="D10">
            <v>36485</v>
          </cell>
          <cell r="G10">
            <v>0</v>
          </cell>
          <cell r="H10">
            <v>6016</v>
          </cell>
        </row>
        <row r="11">
          <cell r="C11">
            <v>193</v>
          </cell>
          <cell r="D11">
            <v>294662</v>
          </cell>
          <cell r="G11">
            <v>46</v>
          </cell>
          <cell r="H11">
            <v>313528</v>
          </cell>
        </row>
        <row r="12">
          <cell r="C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4261582</v>
          </cell>
          <cell r="G13">
            <v>125</v>
          </cell>
          <cell r="H13">
            <v>21550828</v>
          </cell>
        </row>
        <row r="14">
          <cell r="C14">
            <v>1242</v>
          </cell>
          <cell r="D14">
            <v>315251</v>
          </cell>
          <cell r="G14">
            <v>297</v>
          </cell>
          <cell r="H14">
            <v>264772</v>
          </cell>
        </row>
        <row r="15">
          <cell r="C15">
            <v>70734</v>
          </cell>
          <cell r="D15">
            <v>60964331</v>
          </cell>
          <cell r="G15">
            <v>8779</v>
          </cell>
          <cell r="H15">
            <v>36968434</v>
          </cell>
        </row>
      </sheetData>
      <sheetData sheetId="38">
        <row r="7">
          <cell r="C7">
            <v>61414</v>
          </cell>
          <cell r="D7">
            <v>44048231</v>
          </cell>
          <cell r="G7">
            <v>5581</v>
          </cell>
          <cell r="H7">
            <v>4278597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7825</v>
          </cell>
          <cell r="D9">
            <v>12871811</v>
          </cell>
          <cell r="G9">
            <v>2726</v>
          </cell>
          <cell r="H9">
            <v>10322410</v>
          </cell>
        </row>
        <row r="10">
          <cell r="C10">
            <v>0</v>
          </cell>
          <cell r="D10">
            <v>38206</v>
          </cell>
          <cell r="G10">
            <v>0</v>
          </cell>
          <cell r="H10">
            <v>6161</v>
          </cell>
        </row>
        <row r="11">
          <cell r="C11">
            <v>193</v>
          </cell>
          <cell r="D11">
            <v>264700</v>
          </cell>
          <cell r="G11">
            <v>47</v>
          </cell>
          <cell r="H11">
            <v>300999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3904572</v>
          </cell>
          <cell r="G13">
            <v>125</v>
          </cell>
          <cell r="H13">
            <v>21446857</v>
          </cell>
        </row>
        <row r="14">
          <cell r="C14">
            <v>1242</v>
          </cell>
          <cell r="D14">
            <v>317789</v>
          </cell>
          <cell r="G14">
            <v>298</v>
          </cell>
          <cell r="H14">
            <v>265177</v>
          </cell>
        </row>
        <row r="15">
          <cell r="C15">
            <v>70712</v>
          </cell>
          <cell r="D15">
            <v>61445309</v>
          </cell>
          <cell r="G15">
            <v>8777</v>
          </cell>
          <cell r="H15">
            <v>36620201</v>
          </cell>
        </row>
      </sheetData>
      <sheetData sheetId="39">
        <row r="7">
          <cell r="C7">
            <v>61393</v>
          </cell>
          <cell r="D7">
            <v>40980473</v>
          </cell>
          <cell r="G7">
            <v>5584</v>
          </cell>
          <cell r="H7">
            <v>4062226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7820</v>
          </cell>
          <cell r="D9">
            <v>12631005</v>
          </cell>
          <cell r="G9">
            <v>2722</v>
          </cell>
          <cell r="H9">
            <v>10341920</v>
          </cell>
        </row>
        <row r="10">
          <cell r="C10">
            <v>0</v>
          </cell>
          <cell r="D10">
            <v>35087</v>
          </cell>
          <cell r="G10">
            <v>0</v>
          </cell>
          <cell r="H10">
            <v>5223</v>
          </cell>
        </row>
        <row r="11">
          <cell r="C11">
            <v>194</v>
          </cell>
          <cell r="D11">
            <v>203634</v>
          </cell>
          <cell r="G11">
            <v>47</v>
          </cell>
          <cell r="H11">
            <v>233066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4223104</v>
          </cell>
          <cell r="G13">
            <v>125</v>
          </cell>
          <cell r="H13">
            <v>21594681</v>
          </cell>
        </row>
        <row r="14">
          <cell r="C14">
            <v>1246</v>
          </cell>
          <cell r="D14">
            <v>336007</v>
          </cell>
          <cell r="G14">
            <v>296</v>
          </cell>
          <cell r="H14">
            <v>261598</v>
          </cell>
        </row>
        <row r="15">
          <cell r="C15">
            <v>70691</v>
          </cell>
          <cell r="D15">
            <v>58409310</v>
          </cell>
          <cell r="G15">
            <v>8774</v>
          </cell>
          <cell r="H15">
            <v>36498714</v>
          </cell>
        </row>
      </sheetData>
      <sheetData sheetId="40">
        <row r="7">
          <cell r="C7">
            <v>61344</v>
          </cell>
          <cell r="D7">
            <v>31776697</v>
          </cell>
          <cell r="G7">
            <v>5611</v>
          </cell>
          <cell r="H7">
            <v>3120292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7804</v>
          </cell>
          <cell r="D9">
            <v>10963874</v>
          </cell>
          <cell r="G9">
            <v>2677</v>
          </cell>
          <cell r="H9">
            <v>9235754</v>
          </cell>
        </row>
        <row r="10">
          <cell r="C10">
            <v>0</v>
          </cell>
          <cell r="D10">
            <v>26757</v>
          </cell>
          <cell r="G10">
            <v>0</v>
          </cell>
          <cell r="H10">
            <v>4560</v>
          </cell>
        </row>
        <row r="11">
          <cell r="C11">
            <v>195</v>
          </cell>
          <cell r="D11">
            <v>129249</v>
          </cell>
          <cell r="G11">
            <v>46</v>
          </cell>
          <cell r="H11">
            <v>136905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3923812</v>
          </cell>
          <cell r="G13">
            <v>125</v>
          </cell>
          <cell r="H13">
            <v>20508686</v>
          </cell>
        </row>
        <row r="14">
          <cell r="C14">
            <v>1263</v>
          </cell>
          <cell r="D14">
            <v>344885</v>
          </cell>
          <cell r="G14">
            <v>280</v>
          </cell>
          <cell r="H14">
            <v>260739</v>
          </cell>
        </row>
        <row r="15">
          <cell r="C15">
            <v>70644</v>
          </cell>
          <cell r="D15">
            <v>47165274</v>
          </cell>
          <cell r="G15">
            <v>8739</v>
          </cell>
          <cell r="H15">
            <v>33266936</v>
          </cell>
        </row>
      </sheetData>
      <sheetData sheetId="41">
        <row r="7">
          <cell r="C7">
            <v>61495</v>
          </cell>
          <cell r="D7">
            <v>29204402</v>
          </cell>
          <cell r="G7">
            <v>5530</v>
          </cell>
          <cell r="H7">
            <v>2804991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7853</v>
          </cell>
          <cell r="D9">
            <v>10746459</v>
          </cell>
          <cell r="G9">
            <v>2646</v>
          </cell>
          <cell r="H9">
            <v>9223129</v>
          </cell>
        </row>
        <row r="10">
          <cell r="C10">
            <v>0</v>
          </cell>
          <cell r="D10">
            <v>23424</v>
          </cell>
          <cell r="G10">
            <v>0</v>
          </cell>
          <cell r="H10">
            <v>4591</v>
          </cell>
        </row>
        <row r="11">
          <cell r="C11">
            <v>195</v>
          </cell>
          <cell r="D11">
            <v>85267</v>
          </cell>
          <cell r="G11">
            <v>46</v>
          </cell>
          <cell r="H11">
            <v>87851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3959902</v>
          </cell>
          <cell r="G13">
            <v>126</v>
          </cell>
          <cell r="H13">
            <v>20682774</v>
          </cell>
        </row>
        <row r="14">
          <cell r="C14">
            <v>1269</v>
          </cell>
          <cell r="D14">
            <v>351063</v>
          </cell>
          <cell r="G14">
            <v>277</v>
          </cell>
          <cell r="H14">
            <v>257999</v>
          </cell>
        </row>
        <row r="15">
          <cell r="C15">
            <v>70850</v>
          </cell>
          <cell r="D15">
            <v>44370517</v>
          </cell>
          <cell r="G15">
            <v>8625</v>
          </cell>
          <cell r="H15">
            <v>33061335</v>
          </cell>
        </row>
      </sheetData>
      <sheetData sheetId="42">
        <row r="7">
          <cell r="C7">
            <v>62178</v>
          </cell>
          <cell r="D7">
            <v>41149155</v>
          </cell>
          <cell r="G7">
            <v>5592</v>
          </cell>
          <cell r="H7">
            <v>3830566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7981</v>
          </cell>
          <cell r="D9">
            <v>14166121</v>
          </cell>
          <cell r="G9">
            <v>2639</v>
          </cell>
          <cell r="H9">
            <v>11697037</v>
          </cell>
        </row>
        <row r="10">
          <cell r="C10">
            <v>0</v>
          </cell>
          <cell r="D10">
            <v>27843</v>
          </cell>
          <cell r="G10">
            <v>0</v>
          </cell>
          <cell r="H10">
            <v>6021</v>
          </cell>
        </row>
        <row r="11">
          <cell r="C11">
            <v>194</v>
          </cell>
          <cell r="D11">
            <v>134121</v>
          </cell>
          <cell r="G11">
            <v>48</v>
          </cell>
          <cell r="H11">
            <v>141147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4958988</v>
          </cell>
          <cell r="G13">
            <v>126</v>
          </cell>
          <cell r="H13">
            <v>24763811</v>
          </cell>
        </row>
        <row r="14">
          <cell r="C14">
            <v>1273</v>
          </cell>
          <cell r="D14">
            <v>357471</v>
          </cell>
          <cell r="G14">
            <v>273</v>
          </cell>
          <cell r="H14">
            <v>277727</v>
          </cell>
        </row>
        <row r="15">
          <cell r="C15">
            <v>71664</v>
          </cell>
          <cell r="D15">
            <v>60793699</v>
          </cell>
          <cell r="G15">
            <v>8678</v>
          </cell>
          <cell r="H15">
            <v>40716309</v>
          </cell>
        </row>
      </sheetData>
      <sheetData sheetId="43">
        <row r="7">
          <cell r="C7">
            <v>62279</v>
          </cell>
          <cell r="D7">
            <v>52690677</v>
          </cell>
          <cell r="G7">
            <v>5640</v>
          </cell>
          <cell r="H7">
            <v>5025157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7993</v>
          </cell>
          <cell r="D9">
            <v>15479490</v>
          </cell>
          <cell r="G9">
            <v>2637</v>
          </cell>
          <cell r="H9">
            <v>12417769</v>
          </cell>
        </row>
        <row r="10">
          <cell r="C10">
            <v>0</v>
          </cell>
          <cell r="D10">
            <v>28323</v>
          </cell>
          <cell r="G10">
            <v>0</v>
          </cell>
          <cell r="H10">
            <v>6239</v>
          </cell>
        </row>
        <row r="11">
          <cell r="C11">
            <v>195</v>
          </cell>
          <cell r="D11">
            <v>169968</v>
          </cell>
          <cell r="G11">
            <v>49</v>
          </cell>
          <cell r="H11">
            <v>160992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5133022</v>
          </cell>
          <cell r="G13">
            <v>126</v>
          </cell>
          <cell r="H13">
            <v>24802949</v>
          </cell>
        </row>
        <row r="14">
          <cell r="C14">
            <v>1278</v>
          </cell>
          <cell r="D14">
            <v>358410</v>
          </cell>
          <cell r="G14">
            <v>270</v>
          </cell>
          <cell r="H14">
            <v>285841</v>
          </cell>
        </row>
        <row r="15">
          <cell r="C15">
            <v>71783</v>
          </cell>
          <cell r="D15">
            <v>73859890</v>
          </cell>
          <cell r="G15">
            <v>8722</v>
          </cell>
          <cell r="H15">
            <v>42698947</v>
          </cell>
        </row>
      </sheetData>
      <sheetData sheetId="44">
        <row r="7">
          <cell r="C7">
            <v>62159</v>
          </cell>
          <cell r="D7">
            <v>48667970</v>
          </cell>
          <cell r="G7">
            <v>5694</v>
          </cell>
          <cell r="H7">
            <v>4703510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7955</v>
          </cell>
          <cell r="D9">
            <v>14551802</v>
          </cell>
          <cell r="G9">
            <v>2645</v>
          </cell>
          <cell r="H9">
            <v>12392533</v>
          </cell>
        </row>
        <row r="10">
          <cell r="C10">
            <v>0</v>
          </cell>
          <cell r="D10">
            <v>26952</v>
          </cell>
          <cell r="G10">
            <v>0</v>
          </cell>
          <cell r="H10">
            <v>6114</v>
          </cell>
        </row>
        <row r="11">
          <cell r="C11">
            <v>195</v>
          </cell>
          <cell r="D11">
            <v>144062</v>
          </cell>
          <cell r="G11">
            <v>49</v>
          </cell>
          <cell r="H11">
            <v>139138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5320053</v>
          </cell>
          <cell r="G13">
            <v>126</v>
          </cell>
          <cell r="H13">
            <v>24066683</v>
          </cell>
        </row>
        <row r="14">
          <cell r="C14">
            <v>1279</v>
          </cell>
          <cell r="D14">
            <v>357359</v>
          </cell>
          <cell r="G14">
            <v>270</v>
          </cell>
          <cell r="H14">
            <v>288762</v>
          </cell>
        </row>
        <row r="15">
          <cell r="C15">
            <v>71626</v>
          </cell>
          <cell r="D15">
            <v>69068198</v>
          </cell>
          <cell r="G15">
            <v>8784</v>
          </cell>
          <cell r="H15">
            <v>41596740</v>
          </cell>
        </row>
      </sheetData>
      <sheetData sheetId="45">
        <row r="7">
          <cell r="C7">
            <v>62080</v>
          </cell>
          <cell r="D7">
            <v>39195982</v>
          </cell>
          <cell r="G7">
            <v>5730</v>
          </cell>
          <cell r="H7">
            <v>3878229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7943</v>
          </cell>
          <cell r="D9">
            <v>12216243</v>
          </cell>
          <cell r="G9">
            <v>2651</v>
          </cell>
          <cell r="H9">
            <v>10900619</v>
          </cell>
        </row>
        <row r="10">
          <cell r="C10">
            <v>0</v>
          </cell>
          <cell r="D10">
            <v>26728</v>
          </cell>
          <cell r="G10">
            <v>0</v>
          </cell>
          <cell r="H10">
            <v>5774</v>
          </cell>
        </row>
        <row r="11">
          <cell r="C11">
            <v>195</v>
          </cell>
          <cell r="D11">
            <v>114836</v>
          </cell>
          <cell r="G11">
            <v>50</v>
          </cell>
          <cell r="H11">
            <v>95530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4705564</v>
          </cell>
          <cell r="G13">
            <v>126</v>
          </cell>
          <cell r="H13">
            <v>22795270</v>
          </cell>
        </row>
        <row r="14">
          <cell r="C14">
            <v>1278</v>
          </cell>
          <cell r="D14">
            <v>357393</v>
          </cell>
          <cell r="G14">
            <v>272</v>
          </cell>
          <cell r="H14">
            <v>287960</v>
          </cell>
        </row>
        <row r="15">
          <cell r="C15">
            <v>71534</v>
          </cell>
          <cell r="D15">
            <v>56616746</v>
          </cell>
          <cell r="G15">
            <v>8829</v>
          </cell>
          <cell r="H15">
            <v>37963382</v>
          </cell>
        </row>
      </sheetData>
      <sheetData sheetId="46">
        <row r="7">
          <cell r="C7">
            <v>61940</v>
          </cell>
          <cell r="D7">
            <v>31536882</v>
          </cell>
          <cell r="G7">
            <v>5763</v>
          </cell>
          <cell r="H7">
            <v>3308273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7930</v>
          </cell>
          <cell r="D9">
            <v>9763050</v>
          </cell>
          <cell r="G9">
            <v>2655</v>
          </cell>
          <cell r="H9">
            <v>8432772</v>
          </cell>
        </row>
        <row r="10">
          <cell r="C10">
            <v>0</v>
          </cell>
          <cell r="D10">
            <v>26841</v>
          </cell>
          <cell r="G10">
            <v>0</v>
          </cell>
          <cell r="H10">
            <v>5020</v>
          </cell>
        </row>
        <row r="11">
          <cell r="C11">
            <v>195</v>
          </cell>
          <cell r="D11">
            <v>128857</v>
          </cell>
          <cell r="G11">
            <v>50</v>
          </cell>
          <cell r="H11">
            <v>117069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39</v>
          </cell>
          <cell r="D13">
            <v>3954004</v>
          </cell>
          <cell r="G13">
            <v>125</v>
          </cell>
          <cell r="H13">
            <v>19276377</v>
          </cell>
        </row>
        <row r="14">
          <cell r="C14">
            <v>1280</v>
          </cell>
          <cell r="D14">
            <v>353303</v>
          </cell>
          <cell r="G14">
            <v>271</v>
          </cell>
          <cell r="H14">
            <v>290675</v>
          </cell>
        </row>
        <row r="15">
          <cell r="C15">
            <v>71384</v>
          </cell>
          <cell r="D15">
            <v>45762937</v>
          </cell>
          <cell r="G15">
            <v>8864</v>
          </cell>
          <cell r="H15">
            <v>31430186</v>
          </cell>
        </row>
      </sheetData>
      <sheetData sheetId="47">
        <row r="7">
          <cell r="C7">
            <v>60828</v>
          </cell>
          <cell r="D7">
            <v>33380540</v>
          </cell>
          <cell r="G7">
            <v>5806</v>
          </cell>
          <cell r="H7">
            <v>3539194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7814</v>
          </cell>
          <cell r="D9">
            <v>10395464</v>
          </cell>
          <cell r="G9">
            <v>2653</v>
          </cell>
          <cell r="H9">
            <v>8468554</v>
          </cell>
        </row>
        <row r="10">
          <cell r="C10">
            <v>0</v>
          </cell>
          <cell r="D10">
            <v>30119</v>
          </cell>
          <cell r="G10">
            <v>0</v>
          </cell>
          <cell r="H10">
            <v>5852</v>
          </cell>
        </row>
        <row r="11">
          <cell r="C11">
            <v>195</v>
          </cell>
          <cell r="D11">
            <v>171320</v>
          </cell>
          <cell r="G11">
            <v>50</v>
          </cell>
          <cell r="H11">
            <v>166975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39</v>
          </cell>
          <cell r="D13">
            <v>3802540</v>
          </cell>
          <cell r="G13">
            <v>124</v>
          </cell>
          <cell r="H13">
            <v>19396839</v>
          </cell>
        </row>
        <row r="14">
          <cell r="C14">
            <v>1281</v>
          </cell>
          <cell r="D14">
            <v>356198</v>
          </cell>
          <cell r="G14">
            <v>271</v>
          </cell>
          <cell r="H14">
            <v>286692</v>
          </cell>
        </row>
        <row r="15">
          <cell r="C15">
            <v>70157</v>
          </cell>
          <cell r="D15">
            <v>48136181</v>
          </cell>
          <cell r="G15">
            <v>8904</v>
          </cell>
          <cell r="H15">
            <v>31864106</v>
          </cell>
        </row>
      </sheetData>
      <sheetData sheetId="48">
        <row r="7">
          <cell r="C7">
            <v>60680</v>
          </cell>
          <cell r="D7">
            <v>37752148</v>
          </cell>
          <cell r="G7">
            <v>5846</v>
          </cell>
          <cell r="H7">
            <v>4036246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7797</v>
          </cell>
          <cell r="D9">
            <v>14184752</v>
          </cell>
          <cell r="G9">
            <v>2654</v>
          </cell>
          <cell r="H9">
            <v>11045076</v>
          </cell>
        </row>
        <row r="10">
          <cell r="C10">
            <v>0</v>
          </cell>
          <cell r="D10">
            <v>36211</v>
          </cell>
          <cell r="G10">
            <v>0</v>
          </cell>
          <cell r="H10">
            <v>7190</v>
          </cell>
        </row>
        <row r="11">
          <cell r="C11">
            <v>195</v>
          </cell>
          <cell r="D11">
            <v>266979</v>
          </cell>
          <cell r="G11">
            <v>51</v>
          </cell>
          <cell r="H11">
            <v>269023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40</v>
          </cell>
          <cell r="D13">
            <v>4287872</v>
          </cell>
          <cell r="G13">
            <v>123</v>
          </cell>
          <cell r="H13">
            <v>23087184</v>
          </cell>
        </row>
        <row r="14">
          <cell r="C14">
            <v>1284</v>
          </cell>
          <cell r="D14">
            <v>356752</v>
          </cell>
          <cell r="G14">
            <v>271</v>
          </cell>
          <cell r="H14">
            <v>290032</v>
          </cell>
        </row>
        <row r="15">
          <cell r="C15">
            <v>69996</v>
          </cell>
          <cell r="D15">
            <v>56884714</v>
          </cell>
          <cell r="G15">
            <v>8945</v>
          </cell>
          <cell r="H15">
            <v>38734751</v>
          </cell>
        </row>
      </sheetData>
      <sheetData sheetId="49">
        <row r="7">
          <cell r="C7">
            <v>60617</v>
          </cell>
          <cell r="D7">
            <v>39213737</v>
          </cell>
          <cell r="G7">
            <v>5857</v>
          </cell>
          <cell r="H7">
            <v>4233583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7793</v>
          </cell>
          <cell r="D9">
            <v>14659817</v>
          </cell>
          <cell r="G9">
            <v>2660</v>
          </cell>
          <cell r="H9">
            <v>11099082</v>
          </cell>
        </row>
        <row r="10">
          <cell r="C10">
            <v>0</v>
          </cell>
          <cell r="D10">
            <v>37035</v>
          </cell>
          <cell r="G10">
            <v>0</v>
          </cell>
          <cell r="H10">
            <v>7698</v>
          </cell>
        </row>
        <row r="11">
          <cell r="C11">
            <v>195</v>
          </cell>
          <cell r="D11">
            <v>319287</v>
          </cell>
          <cell r="G11">
            <v>51</v>
          </cell>
          <cell r="H11">
            <v>275500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40</v>
          </cell>
          <cell r="D13">
            <v>4403588</v>
          </cell>
          <cell r="G13">
            <v>123</v>
          </cell>
          <cell r="H13">
            <v>22956780</v>
          </cell>
        </row>
        <row r="14">
          <cell r="C14">
            <v>1286</v>
          </cell>
          <cell r="D14">
            <v>358221</v>
          </cell>
          <cell r="G14">
            <v>271</v>
          </cell>
          <cell r="H14">
            <v>291501</v>
          </cell>
        </row>
        <row r="15">
          <cell r="C15">
            <v>69931</v>
          </cell>
          <cell r="D15">
            <v>58991685</v>
          </cell>
          <cell r="G15">
            <v>8962</v>
          </cell>
          <cell r="H15">
            <v>38864144</v>
          </cell>
        </row>
      </sheetData>
      <sheetData sheetId="50">
        <row r="7">
          <cell r="C7">
            <v>60553</v>
          </cell>
          <cell r="D7">
            <v>43176926</v>
          </cell>
          <cell r="G7">
            <v>5882</v>
          </cell>
          <cell r="H7">
            <v>4700736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7789</v>
          </cell>
          <cell r="D9">
            <v>14938913</v>
          </cell>
          <cell r="G9">
            <v>2657</v>
          </cell>
          <cell r="H9">
            <v>11241968</v>
          </cell>
        </row>
        <row r="10">
          <cell r="C10">
            <v>0</v>
          </cell>
          <cell r="D10">
            <v>40959</v>
          </cell>
          <cell r="G10">
            <v>0</v>
          </cell>
          <cell r="H10">
            <v>8183</v>
          </cell>
        </row>
        <row r="11">
          <cell r="C11">
            <v>198</v>
          </cell>
          <cell r="D11">
            <v>319910</v>
          </cell>
          <cell r="G11">
            <v>49</v>
          </cell>
          <cell r="H11">
            <v>306593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40</v>
          </cell>
          <cell r="D13">
            <v>4440278</v>
          </cell>
          <cell r="G13">
            <v>122</v>
          </cell>
          <cell r="H13">
            <v>22722698</v>
          </cell>
        </row>
        <row r="14">
          <cell r="C14">
            <v>1285</v>
          </cell>
          <cell r="D14">
            <v>363604</v>
          </cell>
          <cell r="G14">
            <v>268</v>
          </cell>
          <cell r="H14">
            <v>295537</v>
          </cell>
        </row>
        <row r="15">
          <cell r="C15">
            <v>69865</v>
          </cell>
          <cell r="D15">
            <v>63280590</v>
          </cell>
          <cell r="G15">
            <v>8978</v>
          </cell>
          <cell r="H15">
            <v>39275715</v>
          </cell>
        </row>
      </sheetData>
      <sheetData sheetId="51">
        <row r="7">
          <cell r="C7">
            <v>60458</v>
          </cell>
          <cell r="D7">
            <v>38265428</v>
          </cell>
          <cell r="G7">
            <v>5937</v>
          </cell>
          <cell r="H7">
            <v>4265592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7794</v>
          </cell>
          <cell r="D9">
            <v>13334385</v>
          </cell>
          <cell r="G9">
            <v>2617</v>
          </cell>
          <cell r="H9">
            <v>10687067</v>
          </cell>
        </row>
        <row r="10">
          <cell r="C10">
            <v>0</v>
          </cell>
          <cell r="D10">
            <v>37939</v>
          </cell>
          <cell r="G10">
            <v>0</v>
          </cell>
          <cell r="H10">
            <v>7178</v>
          </cell>
        </row>
        <row r="11">
          <cell r="C11">
            <v>197</v>
          </cell>
          <cell r="D11">
            <v>259856</v>
          </cell>
          <cell r="G11">
            <v>51</v>
          </cell>
          <cell r="H11">
            <v>260470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41</v>
          </cell>
          <cell r="D13">
            <v>4508514</v>
          </cell>
          <cell r="G13">
            <v>121</v>
          </cell>
          <cell r="H13">
            <v>21374546</v>
          </cell>
        </row>
        <row r="14">
          <cell r="C14">
            <v>1294</v>
          </cell>
          <cell r="D14">
            <v>355111</v>
          </cell>
          <cell r="G14">
            <v>261</v>
          </cell>
          <cell r="H14">
            <v>304619</v>
          </cell>
        </row>
        <row r="15">
          <cell r="C15">
            <v>69784</v>
          </cell>
          <cell r="D15">
            <v>56761233</v>
          </cell>
          <cell r="G15">
            <v>8987</v>
          </cell>
          <cell r="H15">
            <v>36899472</v>
          </cell>
        </row>
      </sheetData>
      <sheetData sheetId="52">
        <row r="7">
          <cell r="C7">
            <v>60335</v>
          </cell>
          <cell r="D7">
            <v>29974036</v>
          </cell>
          <cell r="G7">
            <v>6026</v>
          </cell>
          <cell r="H7">
            <v>3425923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7701</v>
          </cell>
          <cell r="D9">
            <v>11487881</v>
          </cell>
          <cell r="G9">
            <v>2727</v>
          </cell>
          <cell r="H9">
            <v>10057279</v>
          </cell>
        </row>
        <row r="10">
          <cell r="C10">
            <v>0</v>
          </cell>
          <cell r="D10">
            <v>28098</v>
          </cell>
          <cell r="G10">
            <v>0</v>
          </cell>
          <cell r="H10">
            <v>5773</v>
          </cell>
        </row>
        <row r="11">
          <cell r="C11">
            <v>197</v>
          </cell>
          <cell r="D11">
            <v>137189</v>
          </cell>
          <cell r="G11">
            <v>51</v>
          </cell>
          <cell r="H11">
            <v>149813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42</v>
          </cell>
          <cell r="D13">
            <v>4078021</v>
          </cell>
          <cell r="G13">
            <v>119</v>
          </cell>
          <cell r="H13">
            <v>21103905</v>
          </cell>
        </row>
        <row r="14">
          <cell r="C14">
            <v>1278</v>
          </cell>
          <cell r="D14">
            <v>365459</v>
          </cell>
          <cell r="G14">
            <v>279</v>
          </cell>
          <cell r="H14">
            <v>293237</v>
          </cell>
        </row>
        <row r="15">
          <cell r="C15">
            <v>69553</v>
          </cell>
          <cell r="D15">
            <v>46070684</v>
          </cell>
          <cell r="G15">
            <v>9202</v>
          </cell>
          <cell r="H15">
            <v>35035930</v>
          </cell>
        </row>
      </sheetData>
      <sheetData sheetId="53">
        <row r="7">
          <cell r="C7">
            <v>60185</v>
          </cell>
          <cell r="D7">
            <v>31834687</v>
          </cell>
          <cell r="G7">
            <v>6227</v>
          </cell>
          <cell r="H7">
            <v>3559515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7670</v>
          </cell>
          <cell r="D9">
            <v>13084364</v>
          </cell>
          <cell r="G9">
            <v>2709</v>
          </cell>
          <cell r="H9">
            <v>11552776</v>
          </cell>
        </row>
        <row r="10">
          <cell r="C10">
            <v>0</v>
          </cell>
          <cell r="D10">
            <v>28759</v>
          </cell>
          <cell r="G10">
            <v>0</v>
          </cell>
          <cell r="H10">
            <v>5365</v>
          </cell>
        </row>
        <row r="11">
          <cell r="C11">
            <v>192</v>
          </cell>
          <cell r="D11">
            <v>107392</v>
          </cell>
          <cell r="G11">
            <v>53</v>
          </cell>
          <cell r="H11">
            <v>111042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41</v>
          </cell>
          <cell r="D13">
            <v>4640052</v>
          </cell>
          <cell r="G13">
            <v>120</v>
          </cell>
          <cell r="H13">
            <v>24128945</v>
          </cell>
        </row>
        <row r="14">
          <cell r="C14">
            <v>1277</v>
          </cell>
          <cell r="D14">
            <v>369934</v>
          </cell>
          <cell r="G14">
            <v>282</v>
          </cell>
          <cell r="H14">
            <v>295001</v>
          </cell>
        </row>
        <row r="15">
          <cell r="C15">
            <v>69365</v>
          </cell>
          <cell r="D15">
            <v>50065188</v>
          </cell>
          <cell r="G15">
            <v>9391</v>
          </cell>
          <cell r="H15">
            <v>39652644</v>
          </cell>
        </row>
      </sheetData>
      <sheetData sheetId="54">
        <row r="7">
          <cell r="C7">
            <v>60821</v>
          </cell>
          <cell r="D7">
            <v>32898953</v>
          </cell>
          <cell r="G7">
            <v>6263</v>
          </cell>
          <cell r="H7">
            <v>3572695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7791</v>
          </cell>
          <cell r="D9">
            <v>13132793</v>
          </cell>
          <cell r="G9">
            <v>2714</v>
          </cell>
          <cell r="H9">
            <v>11148051</v>
          </cell>
        </row>
        <row r="10">
          <cell r="C10">
            <v>0</v>
          </cell>
          <cell r="D10">
            <v>27027</v>
          </cell>
          <cell r="G10">
            <v>0</v>
          </cell>
          <cell r="H10">
            <v>5265</v>
          </cell>
        </row>
        <row r="11">
          <cell r="C11">
            <v>191</v>
          </cell>
          <cell r="D11">
            <v>118626</v>
          </cell>
          <cell r="G11">
            <v>54</v>
          </cell>
          <cell r="H11">
            <v>105471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41</v>
          </cell>
          <cell r="D13">
            <v>4479404</v>
          </cell>
          <cell r="G13">
            <v>120</v>
          </cell>
          <cell r="H13">
            <v>22070691</v>
          </cell>
        </row>
        <row r="14">
          <cell r="C14">
            <v>1283</v>
          </cell>
          <cell r="D14">
            <v>369098</v>
          </cell>
          <cell r="G14">
            <v>282</v>
          </cell>
          <cell r="H14">
            <v>298014</v>
          </cell>
        </row>
        <row r="15">
          <cell r="C15">
            <v>70127</v>
          </cell>
          <cell r="D15">
            <v>51025901</v>
          </cell>
          <cell r="G15">
            <v>9433</v>
          </cell>
          <cell r="H15">
            <v>37200187</v>
          </cell>
        </row>
      </sheetData>
      <sheetData sheetId="55">
        <row r="7">
          <cell r="C7">
            <v>61092</v>
          </cell>
          <cell r="D7">
            <v>46825850</v>
          </cell>
          <cell r="G7">
            <v>6328</v>
          </cell>
          <cell r="H7">
            <v>5163508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7790</v>
          </cell>
          <cell r="D9">
            <v>16831613</v>
          </cell>
          <cell r="G9">
            <v>2717</v>
          </cell>
          <cell r="H9">
            <v>13928404</v>
          </cell>
        </row>
        <row r="10">
          <cell r="C10">
            <v>0</v>
          </cell>
          <cell r="D10">
            <v>31063</v>
          </cell>
          <cell r="G10">
            <v>0</v>
          </cell>
          <cell r="H10">
            <v>7420</v>
          </cell>
        </row>
        <row r="11">
          <cell r="C11">
            <v>190</v>
          </cell>
          <cell r="D11">
            <v>174079</v>
          </cell>
          <cell r="G11">
            <v>54</v>
          </cell>
          <cell r="H11">
            <v>155785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41</v>
          </cell>
          <cell r="D13">
            <v>5649659</v>
          </cell>
          <cell r="G13">
            <v>120</v>
          </cell>
          <cell r="H13">
            <v>25837446</v>
          </cell>
        </row>
        <row r="14">
          <cell r="C14">
            <v>1283</v>
          </cell>
          <cell r="D14">
            <v>368547</v>
          </cell>
          <cell r="G14">
            <v>282</v>
          </cell>
          <cell r="H14">
            <v>293235</v>
          </cell>
        </row>
        <row r="15">
          <cell r="C15">
            <v>70396</v>
          </cell>
          <cell r="D15">
            <v>69880811</v>
          </cell>
          <cell r="G15">
            <v>9501</v>
          </cell>
          <cell r="H15">
            <v>45385798</v>
          </cell>
        </row>
      </sheetData>
      <sheetData sheetId="56">
        <row r="7">
          <cell r="C7">
            <v>60942</v>
          </cell>
          <cell r="D7">
            <v>43405362</v>
          </cell>
          <cell r="G7">
            <v>6417</v>
          </cell>
          <cell r="H7">
            <v>4938674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7791</v>
          </cell>
          <cell r="D9">
            <v>16022770</v>
          </cell>
          <cell r="G9">
            <v>2710</v>
          </cell>
          <cell r="H9">
            <v>13748896</v>
          </cell>
        </row>
        <row r="10">
          <cell r="C10">
            <v>0</v>
          </cell>
          <cell r="D10">
            <v>32712</v>
          </cell>
          <cell r="G10">
            <v>0</v>
          </cell>
          <cell r="H10">
            <v>7467</v>
          </cell>
        </row>
        <row r="11">
          <cell r="C11">
            <v>189</v>
          </cell>
          <cell r="D11">
            <v>148927</v>
          </cell>
          <cell r="G11">
            <v>55</v>
          </cell>
          <cell r="H11">
            <v>136780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41</v>
          </cell>
          <cell r="D13">
            <v>5688878</v>
          </cell>
          <cell r="G13">
            <v>120</v>
          </cell>
          <cell r="H13">
            <v>26248180</v>
          </cell>
        </row>
        <row r="14">
          <cell r="C14">
            <v>1281</v>
          </cell>
          <cell r="D14">
            <v>358217</v>
          </cell>
          <cell r="G14">
            <v>284</v>
          </cell>
          <cell r="H14">
            <v>286303</v>
          </cell>
        </row>
        <row r="15">
          <cell r="C15">
            <v>70244</v>
          </cell>
          <cell r="D15">
            <v>65656866</v>
          </cell>
          <cell r="G15">
            <v>9586</v>
          </cell>
          <cell r="H15">
            <v>45366300</v>
          </cell>
        </row>
      </sheetData>
      <sheetData sheetId="57">
        <row r="7">
          <cell r="C7">
            <v>60683</v>
          </cell>
          <cell r="D7">
            <v>28658149</v>
          </cell>
          <cell r="G7">
            <v>6500</v>
          </cell>
          <cell r="H7">
            <v>3396151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7798</v>
          </cell>
          <cell r="D9">
            <v>12266612</v>
          </cell>
          <cell r="G9">
            <v>2688</v>
          </cell>
          <cell r="H9">
            <v>10822047</v>
          </cell>
        </row>
        <row r="10">
          <cell r="C10">
            <v>0</v>
          </cell>
          <cell r="D10">
            <v>29481</v>
          </cell>
          <cell r="G10">
            <v>0</v>
          </cell>
          <cell r="H10">
            <v>6301</v>
          </cell>
        </row>
        <row r="11">
          <cell r="C11">
            <v>189</v>
          </cell>
          <cell r="D11">
            <v>102846</v>
          </cell>
          <cell r="G11">
            <v>55</v>
          </cell>
          <cell r="H11">
            <v>114242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42</v>
          </cell>
          <cell r="D13">
            <v>2800705</v>
          </cell>
          <cell r="G13">
            <v>118</v>
          </cell>
          <cell r="H13">
            <v>23300454</v>
          </cell>
        </row>
        <row r="14">
          <cell r="C14">
            <v>1283</v>
          </cell>
          <cell r="D14">
            <v>371396</v>
          </cell>
          <cell r="G14">
            <v>282</v>
          </cell>
          <cell r="H14">
            <v>296063</v>
          </cell>
        </row>
        <row r="15">
          <cell r="C15">
            <v>69995</v>
          </cell>
          <cell r="D15">
            <v>44229189</v>
          </cell>
          <cell r="G15">
            <v>9643</v>
          </cell>
          <cell r="H15">
            <v>37935258</v>
          </cell>
        </row>
      </sheetData>
      <sheetData sheetId="58">
        <row r="7">
          <cell r="C7">
            <v>60510</v>
          </cell>
          <cell r="D7">
            <v>29524298</v>
          </cell>
          <cell r="G7">
            <v>6575</v>
          </cell>
          <cell r="H7">
            <v>3571623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7798</v>
          </cell>
          <cell r="D9">
            <v>12920420</v>
          </cell>
          <cell r="G9">
            <v>2673</v>
          </cell>
          <cell r="H9">
            <v>10277099</v>
          </cell>
        </row>
        <row r="10">
          <cell r="C10">
            <v>0</v>
          </cell>
          <cell r="D10">
            <v>32736</v>
          </cell>
          <cell r="G10">
            <v>0</v>
          </cell>
          <cell r="H10">
            <v>6533</v>
          </cell>
        </row>
        <row r="11">
          <cell r="C11">
            <v>188</v>
          </cell>
          <cell r="D11">
            <v>129172</v>
          </cell>
          <cell r="G11">
            <v>56</v>
          </cell>
          <cell r="H11">
            <v>149958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36</v>
          </cell>
          <cell r="D13">
            <v>2970627</v>
          </cell>
          <cell r="G13">
            <v>123</v>
          </cell>
          <cell r="H13">
            <v>23341009</v>
          </cell>
        </row>
        <row r="14">
          <cell r="C14">
            <v>1287</v>
          </cell>
          <cell r="D14">
            <v>371152</v>
          </cell>
          <cell r="G14">
            <v>277</v>
          </cell>
          <cell r="H14">
            <v>290780</v>
          </cell>
        </row>
        <row r="15">
          <cell r="C15">
            <v>69819</v>
          </cell>
          <cell r="D15">
            <v>45948405</v>
          </cell>
          <cell r="G15">
            <v>9704</v>
          </cell>
          <cell r="H15">
            <v>37637002</v>
          </cell>
        </row>
      </sheetData>
      <sheetData sheetId="59">
        <row r="7">
          <cell r="C7">
            <v>59512</v>
          </cell>
          <cell r="D7">
            <v>32324067</v>
          </cell>
          <cell r="G7">
            <v>6559</v>
          </cell>
          <cell r="H7">
            <v>3943840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7690</v>
          </cell>
          <cell r="D9">
            <v>13613456</v>
          </cell>
          <cell r="G9">
            <v>2670</v>
          </cell>
          <cell r="H9">
            <v>10428764</v>
          </cell>
        </row>
        <row r="10">
          <cell r="C10">
            <v>0</v>
          </cell>
          <cell r="D10">
            <v>37819</v>
          </cell>
          <cell r="G10">
            <v>0</v>
          </cell>
          <cell r="H10">
            <v>7213</v>
          </cell>
        </row>
        <row r="11">
          <cell r="C11">
            <v>190</v>
          </cell>
          <cell r="D11">
            <v>192591</v>
          </cell>
          <cell r="G11">
            <v>56</v>
          </cell>
          <cell r="H11">
            <v>247088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39</v>
          </cell>
          <cell r="D13">
            <v>2768899</v>
          </cell>
          <cell r="G13">
            <v>121</v>
          </cell>
          <cell r="H13">
            <v>23482128</v>
          </cell>
        </row>
        <row r="14">
          <cell r="C14">
            <v>1289</v>
          </cell>
          <cell r="D14">
            <v>367754</v>
          </cell>
          <cell r="G14">
            <v>278</v>
          </cell>
          <cell r="H14">
            <v>293926</v>
          </cell>
        </row>
        <row r="15">
          <cell r="C15">
            <v>68720</v>
          </cell>
          <cell r="D15">
            <v>49304586</v>
          </cell>
          <cell r="G15">
            <v>9684</v>
          </cell>
          <cell r="H15">
            <v>38402959</v>
          </cell>
        </row>
      </sheetData>
      <sheetData sheetId="60">
        <row r="7">
          <cell r="C7">
            <v>59319</v>
          </cell>
          <cell r="D7">
            <v>36669371</v>
          </cell>
          <cell r="G7">
            <v>6585</v>
          </cell>
          <cell r="H7">
            <v>4578703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7672</v>
          </cell>
          <cell r="D9">
            <v>14699872</v>
          </cell>
          <cell r="G9">
            <v>2653</v>
          </cell>
          <cell r="H9">
            <v>10423926</v>
          </cell>
        </row>
        <row r="10">
          <cell r="C10">
            <v>0</v>
          </cell>
          <cell r="D10">
            <v>41259</v>
          </cell>
          <cell r="G10">
            <v>0</v>
          </cell>
          <cell r="H10">
            <v>7481</v>
          </cell>
        </row>
        <row r="11">
          <cell r="C11">
            <v>192</v>
          </cell>
          <cell r="D11">
            <v>307019</v>
          </cell>
          <cell r="G11">
            <v>56</v>
          </cell>
          <cell r="H11">
            <v>305025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40</v>
          </cell>
          <cell r="D13">
            <v>3158332</v>
          </cell>
          <cell r="G13">
            <v>120</v>
          </cell>
          <cell r="H13">
            <v>22608850</v>
          </cell>
        </row>
        <row r="14">
          <cell r="C14">
            <v>1290</v>
          </cell>
          <cell r="D14">
            <v>372805</v>
          </cell>
          <cell r="G14">
            <v>281</v>
          </cell>
          <cell r="H14">
            <v>289809</v>
          </cell>
        </row>
        <row r="15">
          <cell r="C15">
            <v>68513</v>
          </cell>
          <cell r="D15">
            <v>55248658</v>
          </cell>
          <cell r="G15">
            <v>9695</v>
          </cell>
          <cell r="H15">
            <v>38213794</v>
          </cell>
        </row>
      </sheetData>
      <sheetData sheetId="61">
        <row r="7">
          <cell r="C7">
            <v>59193</v>
          </cell>
          <cell r="D7">
            <v>39637517</v>
          </cell>
          <cell r="G7">
            <v>6685</v>
          </cell>
          <cell r="H7">
            <v>4922020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7678</v>
          </cell>
          <cell r="D9">
            <v>15219110</v>
          </cell>
          <cell r="G9">
            <v>2643</v>
          </cell>
          <cell r="H9">
            <v>10579059</v>
          </cell>
        </row>
        <row r="10">
          <cell r="C10">
            <v>0</v>
          </cell>
          <cell r="D10">
            <v>44166</v>
          </cell>
          <cell r="G10">
            <v>0</v>
          </cell>
          <cell r="H10">
            <v>8071</v>
          </cell>
        </row>
        <row r="11">
          <cell r="C11">
            <v>194</v>
          </cell>
          <cell r="D11">
            <v>351028</v>
          </cell>
          <cell r="G11">
            <v>55</v>
          </cell>
          <cell r="H11">
            <v>373064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3230036</v>
          </cell>
          <cell r="G13">
            <v>120</v>
          </cell>
          <cell r="H13">
            <v>23390010</v>
          </cell>
        </row>
        <row r="14">
          <cell r="C14">
            <v>1298</v>
          </cell>
          <cell r="D14">
            <v>372039</v>
          </cell>
          <cell r="G14">
            <v>272</v>
          </cell>
          <cell r="H14">
            <v>294115</v>
          </cell>
        </row>
        <row r="15">
          <cell r="C15">
            <v>68401</v>
          </cell>
          <cell r="D15">
            <v>58853896</v>
          </cell>
          <cell r="G15">
            <v>9775</v>
          </cell>
          <cell r="H15">
            <v>39566339</v>
          </cell>
        </row>
      </sheetData>
      <sheetData sheetId="62">
        <row r="7">
          <cell r="C7">
            <v>59229</v>
          </cell>
          <cell r="D7">
            <v>43145496</v>
          </cell>
          <cell r="G7">
            <v>6644</v>
          </cell>
          <cell r="H7">
            <v>5427643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7684</v>
          </cell>
          <cell r="D9">
            <v>15189343</v>
          </cell>
          <cell r="G9">
            <v>2637</v>
          </cell>
          <cell r="H9">
            <v>10952210</v>
          </cell>
        </row>
        <row r="10">
          <cell r="C10">
            <v>0</v>
          </cell>
          <cell r="D10">
            <v>46139</v>
          </cell>
          <cell r="G10">
            <v>0</v>
          </cell>
          <cell r="H10">
            <v>9174</v>
          </cell>
        </row>
        <row r="11">
          <cell r="C11">
            <v>195</v>
          </cell>
          <cell r="D11">
            <v>327838</v>
          </cell>
          <cell r="G11">
            <v>54</v>
          </cell>
          <cell r="H11">
            <v>276571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38</v>
          </cell>
          <cell r="D13">
            <v>3260630</v>
          </cell>
          <cell r="G13">
            <v>120</v>
          </cell>
          <cell r="H13">
            <v>23718679</v>
          </cell>
        </row>
        <row r="14">
          <cell r="C14">
            <v>1297</v>
          </cell>
          <cell r="D14">
            <v>370384</v>
          </cell>
          <cell r="G14">
            <v>273</v>
          </cell>
          <cell r="H14">
            <v>295214</v>
          </cell>
        </row>
        <row r="15">
          <cell r="C15">
            <v>68443</v>
          </cell>
          <cell r="D15">
            <v>62339830</v>
          </cell>
          <cell r="G15">
            <v>9728</v>
          </cell>
          <cell r="H15">
            <v>40679491</v>
          </cell>
        </row>
      </sheetData>
      <sheetData sheetId="63">
        <row r="7">
          <cell r="C7">
            <v>59158</v>
          </cell>
          <cell r="D7">
            <v>40169268</v>
          </cell>
          <cell r="G7">
            <v>6694</v>
          </cell>
          <cell r="H7">
            <v>5124133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7688</v>
          </cell>
          <cell r="D9">
            <v>15579015</v>
          </cell>
          <cell r="G9">
            <v>2635</v>
          </cell>
          <cell r="H9">
            <v>10920528</v>
          </cell>
        </row>
        <row r="10">
          <cell r="C10">
            <v>0</v>
          </cell>
          <cell r="D10">
            <v>43718</v>
          </cell>
          <cell r="G10">
            <v>0</v>
          </cell>
          <cell r="H10">
            <v>8575</v>
          </cell>
        </row>
        <row r="11">
          <cell r="C11">
            <v>198</v>
          </cell>
          <cell r="D11">
            <v>304319</v>
          </cell>
          <cell r="G11">
            <v>52</v>
          </cell>
          <cell r="H11">
            <v>317758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37</v>
          </cell>
          <cell r="D13">
            <v>3074918</v>
          </cell>
          <cell r="G13">
            <v>121</v>
          </cell>
          <cell r="H13">
            <v>23769363</v>
          </cell>
        </row>
        <row r="14">
          <cell r="C14">
            <v>1302</v>
          </cell>
          <cell r="D14">
            <v>371008</v>
          </cell>
          <cell r="G14">
            <v>271</v>
          </cell>
          <cell r="H14">
            <v>294037</v>
          </cell>
        </row>
        <row r="15">
          <cell r="C15">
            <v>68383</v>
          </cell>
          <cell r="D15">
            <v>59542246</v>
          </cell>
          <cell r="G15">
            <v>9773</v>
          </cell>
          <cell r="H15">
            <v>40434394</v>
          </cell>
        </row>
      </sheetData>
      <sheetData sheetId="64">
        <row r="7">
          <cell r="C7">
            <v>59027</v>
          </cell>
          <cell r="D7">
            <v>32182968</v>
          </cell>
          <cell r="G7">
            <v>6779</v>
          </cell>
          <cell r="H7">
            <v>4147344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7701</v>
          </cell>
          <cell r="D9">
            <v>12758794</v>
          </cell>
          <cell r="G9">
            <v>2627</v>
          </cell>
          <cell r="H9">
            <v>10027593</v>
          </cell>
        </row>
        <row r="10">
          <cell r="C10">
            <v>0</v>
          </cell>
          <cell r="D10">
            <v>34266</v>
          </cell>
          <cell r="G10">
            <v>0</v>
          </cell>
          <cell r="H10">
            <v>6512</v>
          </cell>
        </row>
        <row r="11">
          <cell r="C11">
            <v>198</v>
          </cell>
          <cell r="D11">
            <v>170530</v>
          </cell>
          <cell r="G11">
            <v>52</v>
          </cell>
          <cell r="H11">
            <v>148795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32</v>
          </cell>
          <cell r="D13">
            <v>2943944</v>
          </cell>
          <cell r="G13">
            <v>125</v>
          </cell>
          <cell r="H13">
            <v>22801718</v>
          </cell>
        </row>
        <row r="14">
          <cell r="C14">
            <v>1300</v>
          </cell>
          <cell r="D14">
            <v>367851</v>
          </cell>
          <cell r="G14">
            <v>276</v>
          </cell>
          <cell r="H14">
            <v>301567</v>
          </cell>
        </row>
        <row r="15">
          <cell r="C15">
            <v>68258</v>
          </cell>
          <cell r="D15">
            <v>48458353</v>
          </cell>
          <cell r="G15">
            <v>9859</v>
          </cell>
          <cell r="H15">
            <v>37433529</v>
          </cell>
        </row>
      </sheetData>
      <sheetData sheetId="65">
        <row r="7">
          <cell r="C7">
            <v>59096</v>
          </cell>
          <cell r="D7">
            <v>31079971</v>
          </cell>
          <cell r="G7">
            <v>6851</v>
          </cell>
          <cell r="H7">
            <v>4007879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7688</v>
          </cell>
          <cell r="D9">
            <v>13309110</v>
          </cell>
          <cell r="G9">
            <v>2653</v>
          </cell>
          <cell r="H9">
            <v>11097352</v>
          </cell>
        </row>
        <row r="10">
          <cell r="C10">
            <v>0</v>
          </cell>
          <cell r="D10">
            <v>29333</v>
          </cell>
          <cell r="G10">
            <v>0</v>
          </cell>
          <cell r="H10">
            <v>6555</v>
          </cell>
        </row>
        <row r="11">
          <cell r="C11">
            <v>197</v>
          </cell>
          <cell r="D11">
            <v>112313</v>
          </cell>
          <cell r="G11">
            <v>53</v>
          </cell>
          <cell r="H11">
            <v>106614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33</v>
          </cell>
          <cell r="D13">
            <v>3338482</v>
          </cell>
          <cell r="G13">
            <v>123</v>
          </cell>
          <cell r="H13">
            <v>25741820</v>
          </cell>
        </row>
        <row r="14">
          <cell r="C14">
            <v>1299</v>
          </cell>
          <cell r="D14">
            <v>369845</v>
          </cell>
          <cell r="G14">
            <v>280</v>
          </cell>
          <cell r="H14">
            <v>298709</v>
          </cell>
        </row>
        <row r="15">
          <cell r="C15">
            <v>68313</v>
          </cell>
          <cell r="D15">
            <v>48239054</v>
          </cell>
          <cell r="G15">
            <v>9960</v>
          </cell>
          <cell r="H15">
            <v>41258929</v>
          </cell>
        </row>
      </sheetData>
      <sheetData sheetId="66">
        <row r="7">
          <cell r="C7">
            <v>59755</v>
          </cell>
          <cell r="D7">
            <v>41118973</v>
          </cell>
          <cell r="G7">
            <v>7010</v>
          </cell>
          <cell r="H7">
            <v>5185395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7798</v>
          </cell>
          <cell r="D9">
            <v>15675512</v>
          </cell>
          <cell r="G9">
            <v>2677</v>
          </cell>
          <cell r="H9">
            <v>12713705</v>
          </cell>
        </row>
        <row r="10">
          <cell r="C10">
            <v>0</v>
          </cell>
          <cell r="D10">
            <v>29408</v>
          </cell>
          <cell r="G10">
            <v>0</v>
          </cell>
          <cell r="H10">
            <v>7542</v>
          </cell>
        </row>
        <row r="11">
          <cell r="C11">
            <v>199</v>
          </cell>
          <cell r="D11">
            <v>172476</v>
          </cell>
          <cell r="G11">
            <v>51</v>
          </cell>
          <cell r="H11">
            <v>137198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34</v>
          </cell>
          <cell r="D13">
            <v>3515701</v>
          </cell>
          <cell r="G13">
            <v>123</v>
          </cell>
          <cell r="H13">
            <v>27580167</v>
          </cell>
        </row>
        <row r="14">
          <cell r="C14">
            <v>1302</v>
          </cell>
          <cell r="D14">
            <v>369960</v>
          </cell>
          <cell r="G14">
            <v>280</v>
          </cell>
          <cell r="H14">
            <v>299052</v>
          </cell>
        </row>
        <row r="15">
          <cell r="C15">
            <v>69088</v>
          </cell>
          <cell r="D15">
            <v>60882030</v>
          </cell>
          <cell r="G15">
            <v>10141</v>
          </cell>
          <cell r="H15">
            <v>45923059</v>
          </cell>
        </row>
      </sheetData>
      <sheetData sheetId="67">
        <row r="7">
          <cell r="C7">
            <v>59783</v>
          </cell>
          <cell r="D7">
            <v>47925531</v>
          </cell>
          <cell r="G7">
            <v>7088</v>
          </cell>
          <cell r="H7">
            <v>6179566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7768</v>
          </cell>
          <cell r="D9">
            <v>17361969</v>
          </cell>
          <cell r="G9">
            <v>2704</v>
          </cell>
          <cell r="H9">
            <v>14221210</v>
          </cell>
        </row>
        <row r="10">
          <cell r="C10">
            <v>0</v>
          </cell>
          <cell r="D10">
            <v>31842</v>
          </cell>
          <cell r="G10">
            <v>0</v>
          </cell>
          <cell r="H10">
            <v>9355</v>
          </cell>
        </row>
        <row r="11">
          <cell r="C11">
            <v>199</v>
          </cell>
          <cell r="D11">
            <v>210037</v>
          </cell>
          <cell r="G11">
            <v>51</v>
          </cell>
          <cell r="H11">
            <v>145018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35</v>
          </cell>
          <cell r="D13">
            <v>4058548</v>
          </cell>
          <cell r="G13">
            <v>122</v>
          </cell>
          <cell r="H13">
            <v>29795642</v>
          </cell>
        </row>
        <row r="14">
          <cell r="C14">
            <v>1301</v>
          </cell>
          <cell r="D14">
            <v>371260</v>
          </cell>
          <cell r="G14">
            <v>285</v>
          </cell>
          <cell r="H14">
            <v>298156</v>
          </cell>
        </row>
        <row r="15">
          <cell r="C15">
            <v>69086</v>
          </cell>
          <cell r="D15">
            <v>69959187</v>
          </cell>
          <cell r="G15">
            <v>10250</v>
          </cell>
          <cell r="H15">
            <v>50648947</v>
          </cell>
        </row>
      </sheetData>
      <sheetData sheetId="68">
        <row r="7">
          <cell r="C7">
            <v>59628</v>
          </cell>
          <cell r="D7">
            <v>41032931</v>
          </cell>
          <cell r="G7">
            <v>7200</v>
          </cell>
          <cell r="H7">
            <v>5453360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7765</v>
          </cell>
          <cell r="D9">
            <v>15692365</v>
          </cell>
          <cell r="G9">
            <v>2707</v>
          </cell>
          <cell r="H9">
            <v>12716920</v>
          </cell>
        </row>
        <row r="10">
          <cell r="C10">
            <v>0</v>
          </cell>
          <cell r="D10">
            <v>29294</v>
          </cell>
          <cell r="G10">
            <v>0</v>
          </cell>
          <cell r="H10">
            <v>8817</v>
          </cell>
        </row>
        <row r="11">
          <cell r="C11">
            <v>202</v>
          </cell>
          <cell r="D11">
            <v>177600</v>
          </cell>
          <cell r="G11">
            <v>50</v>
          </cell>
          <cell r="H11">
            <v>126396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36</v>
          </cell>
          <cell r="D13">
            <v>3886851</v>
          </cell>
          <cell r="G13">
            <v>121</v>
          </cell>
          <cell r="H13">
            <v>27411605</v>
          </cell>
        </row>
        <row r="14">
          <cell r="C14">
            <v>1299</v>
          </cell>
          <cell r="D14">
            <v>374786</v>
          </cell>
          <cell r="G14">
            <v>288</v>
          </cell>
          <cell r="H14">
            <v>302125</v>
          </cell>
        </row>
        <row r="15">
          <cell r="C15">
            <v>68930</v>
          </cell>
          <cell r="D15">
            <v>61193827</v>
          </cell>
          <cell r="G15">
            <v>10366</v>
          </cell>
          <cell r="H15">
            <v>46019223</v>
          </cell>
        </row>
      </sheetData>
      <sheetData sheetId="69">
        <row r="7">
          <cell r="C7">
            <v>59051</v>
          </cell>
          <cell r="D7">
            <v>32917482</v>
          </cell>
          <cell r="G7">
            <v>7442</v>
          </cell>
          <cell r="H7">
            <v>4541851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7709</v>
          </cell>
          <cell r="D9">
            <v>14321132</v>
          </cell>
          <cell r="G9">
            <v>2708</v>
          </cell>
          <cell r="H9">
            <v>12302134</v>
          </cell>
        </row>
        <row r="10">
          <cell r="C10">
            <v>0</v>
          </cell>
          <cell r="D10">
            <v>29348</v>
          </cell>
          <cell r="G10">
            <v>0</v>
          </cell>
          <cell r="H10">
            <v>7969</v>
          </cell>
        </row>
        <row r="11">
          <cell r="C11">
            <v>200</v>
          </cell>
          <cell r="D11">
            <v>131747</v>
          </cell>
          <cell r="G11">
            <v>52</v>
          </cell>
          <cell r="H11">
            <v>103018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44</v>
          </cell>
          <cell r="D13">
            <v>5684494</v>
          </cell>
          <cell r="G13">
            <v>113</v>
          </cell>
          <cell r="H13">
            <v>25653498</v>
          </cell>
        </row>
        <row r="14">
          <cell r="C14">
            <v>1301</v>
          </cell>
          <cell r="D14">
            <v>372173</v>
          </cell>
          <cell r="G14">
            <v>286</v>
          </cell>
          <cell r="H14">
            <v>302870</v>
          </cell>
        </row>
        <row r="15">
          <cell r="C15">
            <v>68305</v>
          </cell>
          <cell r="D15">
            <v>53456376</v>
          </cell>
          <cell r="G15">
            <v>10601</v>
          </cell>
          <cell r="H15">
            <v>42911340</v>
          </cell>
        </row>
      </sheetData>
      <sheetData sheetId="70">
        <row r="7">
          <cell r="C7">
            <v>59051</v>
          </cell>
          <cell r="D7">
            <v>29208802</v>
          </cell>
          <cell r="G7">
            <v>7442</v>
          </cell>
          <cell r="H7">
            <v>4095416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7709</v>
          </cell>
          <cell r="D9">
            <v>13012990</v>
          </cell>
          <cell r="G9">
            <v>2708</v>
          </cell>
          <cell r="H9">
            <v>10826181</v>
          </cell>
        </row>
        <row r="10">
          <cell r="C10">
            <v>0</v>
          </cell>
          <cell r="D10">
            <v>29623</v>
          </cell>
          <cell r="G10">
            <v>0</v>
          </cell>
          <cell r="H10">
            <v>7747</v>
          </cell>
        </row>
        <row r="11">
          <cell r="C11">
            <v>200</v>
          </cell>
          <cell r="D11">
            <v>167053</v>
          </cell>
          <cell r="G11">
            <v>52</v>
          </cell>
          <cell r="H11">
            <v>155666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44</v>
          </cell>
          <cell r="D13">
            <v>5976741</v>
          </cell>
          <cell r="G13">
            <v>113</v>
          </cell>
          <cell r="H13">
            <v>22942541</v>
          </cell>
        </row>
        <row r="14">
          <cell r="C14">
            <v>1301</v>
          </cell>
          <cell r="D14">
            <v>370420</v>
          </cell>
          <cell r="G14">
            <v>286</v>
          </cell>
          <cell r="H14">
            <v>303898</v>
          </cell>
        </row>
        <row r="15">
          <cell r="C15">
            <v>68305</v>
          </cell>
          <cell r="D15">
            <v>48765629</v>
          </cell>
          <cell r="G15">
            <v>10601</v>
          </cell>
          <cell r="H15">
            <v>38331449</v>
          </cell>
        </row>
      </sheetData>
      <sheetData sheetId="71">
        <row r="7">
          <cell r="C7">
            <v>58269</v>
          </cell>
          <cell r="D7">
            <v>32284201</v>
          </cell>
          <cell r="G7">
            <v>7417</v>
          </cell>
          <cell r="H7">
            <v>4595610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7659</v>
          </cell>
          <cell r="D9">
            <v>13119244</v>
          </cell>
          <cell r="G9">
            <v>2768</v>
          </cell>
          <cell r="H9">
            <v>10298722</v>
          </cell>
        </row>
        <row r="10">
          <cell r="C10">
            <v>0</v>
          </cell>
          <cell r="D10">
            <v>32570</v>
          </cell>
          <cell r="G10">
            <v>0</v>
          </cell>
          <cell r="H10">
            <v>7725</v>
          </cell>
        </row>
        <row r="11">
          <cell r="C11">
            <v>201</v>
          </cell>
          <cell r="D11">
            <v>245850</v>
          </cell>
          <cell r="G11">
            <v>51</v>
          </cell>
          <cell r="H11">
            <v>252919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37</v>
          </cell>
          <cell r="D13">
            <v>2731542</v>
          </cell>
          <cell r="G13">
            <v>120</v>
          </cell>
          <cell r="H13">
            <v>21105904</v>
          </cell>
        </row>
        <row r="14">
          <cell r="C14">
            <v>1295</v>
          </cell>
          <cell r="D14">
            <v>365423</v>
          </cell>
          <cell r="G14">
            <v>292</v>
          </cell>
          <cell r="H14">
            <v>305109</v>
          </cell>
        </row>
        <row r="15">
          <cell r="C15">
            <v>67461</v>
          </cell>
          <cell r="D15">
            <v>48778830</v>
          </cell>
          <cell r="G15">
            <v>10648</v>
          </cell>
          <cell r="H15">
            <v>36565989</v>
          </cell>
        </row>
      </sheetData>
      <sheetData sheetId="72">
        <row r="7">
          <cell r="C7">
            <v>58070</v>
          </cell>
          <cell r="D7">
            <v>35032736</v>
          </cell>
          <cell r="G7">
            <v>7462</v>
          </cell>
          <cell r="H7">
            <v>4844101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7629</v>
          </cell>
          <cell r="D9">
            <v>13897883</v>
          </cell>
          <cell r="G9">
            <v>2775</v>
          </cell>
          <cell r="H9">
            <v>11017136</v>
          </cell>
        </row>
        <row r="10">
          <cell r="C10">
            <v>0</v>
          </cell>
          <cell r="D10">
            <v>36567</v>
          </cell>
          <cell r="G10">
            <v>0</v>
          </cell>
          <cell r="H10">
            <v>8143</v>
          </cell>
        </row>
        <row r="11">
          <cell r="C11">
            <v>200</v>
          </cell>
          <cell r="D11">
            <v>274567</v>
          </cell>
          <cell r="G11">
            <v>54</v>
          </cell>
          <cell r="H11">
            <v>277388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36</v>
          </cell>
          <cell r="D13">
            <v>2783971</v>
          </cell>
          <cell r="G13">
            <v>121</v>
          </cell>
          <cell r="H13">
            <v>24880090</v>
          </cell>
        </row>
        <row r="14">
          <cell r="C14">
            <v>1287</v>
          </cell>
          <cell r="D14">
            <v>363810</v>
          </cell>
          <cell r="G14">
            <v>298</v>
          </cell>
          <cell r="H14">
            <v>306470</v>
          </cell>
        </row>
        <row r="15">
          <cell r="C15">
            <v>67222</v>
          </cell>
          <cell r="D15">
            <v>52389534</v>
          </cell>
          <cell r="G15">
            <v>10710</v>
          </cell>
          <cell r="H15">
            <v>41333328</v>
          </cell>
        </row>
      </sheetData>
      <sheetData sheetId="73">
        <row r="7">
          <cell r="C7">
            <v>58160</v>
          </cell>
          <cell r="D7">
            <v>38456520</v>
          </cell>
          <cell r="G7">
            <v>7372</v>
          </cell>
          <cell r="H7">
            <v>5382180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7617</v>
          </cell>
          <cell r="D9">
            <v>13815955</v>
          </cell>
          <cell r="G9">
            <v>2779</v>
          </cell>
          <cell r="H9">
            <v>11641702</v>
          </cell>
        </row>
        <row r="10">
          <cell r="C10">
            <v>0</v>
          </cell>
          <cell r="D10">
            <v>41306</v>
          </cell>
          <cell r="G10">
            <v>0</v>
          </cell>
          <cell r="H10">
            <v>9122</v>
          </cell>
        </row>
        <row r="11">
          <cell r="C11">
            <v>202</v>
          </cell>
          <cell r="D11">
            <v>374296</v>
          </cell>
          <cell r="G11">
            <v>52</v>
          </cell>
          <cell r="H11">
            <v>362040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34</v>
          </cell>
          <cell r="D13">
            <v>3395595</v>
          </cell>
          <cell r="G13">
            <v>121</v>
          </cell>
          <cell r="H13">
            <v>24420962</v>
          </cell>
        </row>
        <row r="14">
          <cell r="C14">
            <v>1290</v>
          </cell>
          <cell r="D14">
            <v>354433</v>
          </cell>
          <cell r="G14">
            <v>299</v>
          </cell>
          <cell r="H14">
            <v>319387</v>
          </cell>
        </row>
        <row r="15">
          <cell r="C15">
            <v>67303</v>
          </cell>
          <cell r="D15">
            <v>56438105</v>
          </cell>
          <cell r="G15">
            <v>10623</v>
          </cell>
          <cell r="H15">
            <v>42135393</v>
          </cell>
        </row>
      </sheetData>
      <sheetData sheetId="74">
        <row r="7">
          <cell r="C7">
            <v>59018</v>
          </cell>
          <cell r="D7">
            <v>48807825</v>
          </cell>
          <cell r="G7">
            <v>7373</v>
          </cell>
          <cell r="H7">
            <v>6833304</v>
          </cell>
        </row>
        <row r="8">
          <cell r="C8">
            <v>0</v>
          </cell>
          <cell r="D8">
            <v>0</v>
          </cell>
          <cell r="G8">
            <v>0</v>
          </cell>
          <cell r="H8">
            <v>0</v>
          </cell>
        </row>
        <row r="9">
          <cell r="C9">
            <v>7743</v>
          </cell>
          <cell r="D9">
            <v>16976552</v>
          </cell>
          <cell r="G9">
            <v>2748</v>
          </cell>
          <cell r="H9">
            <v>11890158</v>
          </cell>
        </row>
        <row r="10">
          <cell r="C10">
            <v>0</v>
          </cell>
          <cell r="D10">
            <v>47149</v>
          </cell>
          <cell r="G10">
            <v>0</v>
          </cell>
          <cell r="H10">
            <v>10129</v>
          </cell>
        </row>
        <row r="11">
          <cell r="C11">
            <v>205</v>
          </cell>
          <cell r="D11">
            <v>512386</v>
          </cell>
          <cell r="G11">
            <v>49</v>
          </cell>
          <cell r="H11">
            <v>413304</v>
          </cell>
        </row>
        <row r="12">
          <cell r="C12">
            <v>0</v>
          </cell>
          <cell r="D12">
            <v>0</v>
          </cell>
          <cell r="G12">
            <v>0</v>
          </cell>
          <cell r="H12">
            <v>0</v>
          </cell>
        </row>
        <row r="13">
          <cell r="C13">
            <v>34</v>
          </cell>
          <cell r="D13">
            <v>3525981</v>
          </cell>
          <cell r="G13">
            <v>121</v>
          </cell>
          <cell r="H13">
            <v>25537642</v>
          </cell>
        </row>
        <row r="14">
          <cell r="C14">
            <v>1301</v>
          </cell>
          <cell r="D14">
            <v>374245</v>
          </cell>
          <cell r="G14">
            <v>291</v>
          </cell>
          <cell r="H14">
            <v>300056</v>
          </cell>
        </row>
        <row r="15">
          <cell r="C15">
            <v>68301</v>
          </cell>
          <cell r="D15">
            <v>70244138</v>
          </cell>
          <cell r="G15">
            <v>10582</v>
          </cell>
          <cell r="H15">
            <v>44984593</v>
          </cell>
        </row>
      </sheetData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BF739-6542-4A15-9403-59590204EAAA}">
  <dimension ref="A1:BG72"/>
  <sheetViews>
    <sheetView workbookViewId="0">
      <selection activeCell="G11" sqref="G11"/>
    </sheetView>
  </sheetViews>
  <sheetFormatPr defaultRowHeight="14.4" outlineLevelRow="1" x14ac:dyDescent="0.3"/>
  <cols>
    <col min="1" max="1" width="8.77734375" bestFit="1" customWidth="1"/>
    <col min="2" max="2" width="17.33203125" customWidth="1"/>
    <col min="3" max="3" width="21.44140625" bestFit="1" customWidth="1"/>
    <col min="4" max="4" width="14" bestFit="1" customWidth="1"/>
    <col min="5" max="5" width="22.5546875" bestFit="1" customWidth="1"/>
    <col min="6" max="6" width="30.44140625" bestFit="1" customWidth="1"/>
    <col min="7" max="7" width="25.77734375" bestFit="1" customWidth="1"/>
    <col min="8" max="8" width="12.21875" bestFit="1" customWidth="1"/>
    <col min="9" max="9" width="11.33203125" bestFit="1" customWidth="1"/>
    <col min="10" max="10" width="16.21875" customWidth="1"/>
    <col min="11" max="11" width="10.109375" style="2" bestFit="1" customWidth="1"/>
    <col min="12" max="12" width="43.6640625" bestFit="1" customWidth="1"/>
    <col min="13" max="13" width="21.44140625" bestFit="1" customWidth="1"/>
    <col min="14" max="14" width="11.109375" bestFit="1" customWidth="1"/>
    <col min="15" max="15" width="22.5546875" bestFit="1" customWidth="1"/>
    <col min="16" max="16" width="30.44140625" bestFit="1" customWidth="1"/>
    <col min="17" max="17" width="25.77734375" bestFit="1" customWidth="1"/>
    <col min="18" max="18" width="9.77734375" bestFit="1" customWidth="1"/>
    <col min="19" max="19" width="11.33203125" bestFit="1" customWidth="1"/>
    <col min="20" max="20" width="19.44140625" bestFit="1" customWidth="1"/>
    <col min="21" max="21" width="10.109375" bestFit="1" customWidth="1"/>
    <col min="22" max="22" width="32.33203125" bestFit="1" customWidth="1"/>
    <col min="23" max="23" width="21.44140625" bestFit="1" customWidth="1"/>
    <col min="24" max="24" width="11.109375" bestFit="1" customWidth="1"/>
    <col min="25" max="25" width="22.5546875" bestFit="1" customWidth="1"/>
    <col min="26" max="26" width="30.44140625" bestFit="1" customWidth="1"/>
    <col min="27" max="27" width="25.77734375" bestFit="1" customWidth="1"/>
    <col min="28" max="28" width="9.77734375" bestFit="1" customWidth="1"/>
    <col min="29" max="29" width="11.33203125" bestFit="1" customWidth="1"/>
    <col min="30" max="30" width="13.109375" bestFit="1" customWidth="1"/>
    <col min="31" max="31" width="9.109375" style="2" customWidth="1"/>
    <col min="32" max="32" width="26.33203125" bestFit="1" customWidth="1"/>
    <col min="33" max="33" width="20" bestFit="1" customWidth="1"/>
    <col min="34" max="35" width="5.33203125" bestFit="1" customWidth="1"/>
    <col min="36" max="36" width="12.109375" bestFit="1" customWidth="1"/>
    <col min="37" max="37" width="2.6640625" style="2" customWidth="1"/>
    <col min="38" max="38" width="34.6640625" bestFit="1" customWidth="1"/>
    <col min="39" max="39" width="21.5546875" bestFit="1" customWidth="1"/>
    <col min="40" max="41" width="7.6640625" bestFit="1" customWidth="1"/>
    <col min="42" max="42" width="12.109375" bestFit="1" customWidth="1"/>
    <col min="43" max="43" width="2.6640625" style="2" customWidth="1"/>
    <col min="44" max="44" width="43" bestFit="1" customWidth="1"/>
    <col min="45" max="45" width="20" bestFit="1" customWidth="1"/>
    <col min="46" max="47" width="5.33203125" bestFit="1" customWidth="1"/>
    <col min="48" max="48" width="12.109375" bestFit="1" customWidth="1"/>
    <col min="49" max="49" width="24.109375" bestFit="1" customWidth="1"/>
    <col min="50" max="50" width="19.88671875" bestFit="1" customWidth="1"/>
    <col min="51" max="52" width="5.44140625" bestFit="1" customWidth="1"/>
    <col min="53" max="53" width="12" bestFit="1" customWidth="1"/>
    <col min="54" max="54" width="2.6640625" style="2" customWidth="1"/>
    <col min="55" max="58" width="8.6640625" customWidth="1"/>
    <col min="59" max="59" width="8.6640625" bestFit="1" customWidth="1"/>
  </cols>
  <sheetData>
    <row r="1" spans="1:59" x14ac:dyDescent="0.3">
      <c r="A1" s="1" t="s">
        <v>0</v>
      </c>
      <c r="B1" t="s">
        <v>1</v>
      </c>
      <c r="L1" t="s">
        <v>1</v>
      </c>
      <c r="V1" t="s">
        <v>1</v>
      </c>
      <c r="AF1" t="s">
        <v>51</v>
      </c>
      <c r="AL1" t="s">
        <v>51</v>
      </c>
      <c r="AR1" t="s">
        <v>51</v>
      </c>
    </row>
    <row r="2" spans="1:59" x14ac:dyDescent="0.3">
      <c r="A2" s="1" t="s">
        <v>3</v>
      </c>
      <c r="L2" t="s">
        <v>52</v>
      </c>
      <c r="V2" t="s">
        <v>53</v>
      </c>
      <c r="AF2" s="4" t="s">
        <v>54</v>
      </c>
      <c r="AL2" s="4" t="s">
        <v>55</v>
      </c>
      <c r="AR2" t="s">
        <v>56</v>
      </c>
      <c r="AW2" s="4" t="s">
        <v>8</v>
      </c>
    </row>
    <row r="3" spans="1:59" x14ac:dyDescent="0.3">
      <c r="A3" s="1" t="s">
        <v>9</v>
      </c>
      <c r="AF3" t="s">
        <v>10</v>
      </c>
      <c r="AL3" s="4" t="s">
        <v>57</v>
      </c>
      <c r="AR3" t="s">
        <v>58</v>
      </c>
      <c r="AW3" s="4" t="s">
        <v>12</v>
      </c>
    </row>
    <row r="4" spans="1:59" x14ac:dyDescent="0.3">
      <c r="A4" s="1"/>
    </row>
    <row r="5" spans="1:59" ht="43.2" customHeight="1" x14ac:dyDescent="0.3">
      <c r="B5" s="6" t="s">
        <v>13</v>
      </c>
      <c r="C5" s="7" t="s">
        <v>14</v>
      </c>
      <c r="D5" s="7" t="s">
        <v>15</v>
      </c>
      <c r="E5" s="7" t="s">
        <v>16</v>
      </c>
      <c r="F5" s="7" t="s">
        <v>17</v>
      </c>
      <c r="G5" s="7" t="s">
        <v>18</v>
      </c>
      <c r="H5" s="7" t="s">
        <v>19</v>
      </c>
      <c r="I5" s="7" t="s">
        <v>20</v>
      </c>
      <c r="J5" s="8" t="s">
        <v>21</v>
      </c>
      <c r="L5" s="6" t="s">
        <v>13</v>
      </c>
      <c r="M5" s="7" t="s">
        <v>14</v>
      </c>
      <c r="N5" s="7" t="s">
        <v>15</v>
      </c>
      <c r="O5" s="7" t="s">
        <v>16</v>
      </c>
      <c r="P5" s="7" t="s">
        <v>17</v>
      </c>
      <c r="Q5" s="7" t="s">
        <v>18</v>
      </c>
      <c r="R5" s="7" t="s">
        <v>19</v>
      </c>
      <c r="S5" s="7" t="s">
        <v>20</v>
      </c>
      <c r="T5" s="8" t="s">
        <v>22</v>
      </c>
      <c r="V5" s="6" t="s">
        <v>13</v>
      </c>
      <c r="W5" s="7" t="s">
        <v>14</v>
      </c>
      <c r="X5" s="7" t="s">
        <v>15</v>
      </c>
      <c r="Y5" s="7" t="s">
        <v>16</v>
      </c>
      <c r="Z5" s="7" t="s">
        <v>17</v>
      </c>
      <c r="AA5" s="7" t="s">
        <v>18</v>
      </c>
      <c r="AB5" s="7" t="s">
        <v>19</v>
      </c>
      <c r="AC5" s="7" t="s">
        <v>20</v>
      </c>
      <c r="AD5" s="8" t="s">
        <v>23</v>
      </c>
      <c r="AF5" s="6" t="s">
        <v>24</v>
      </c>
      <c r="AG5" s="29" t="s">
        <v>25</v>
      </c>
      <c r="AH5" s="7" t="s">
        <v>59</v>
      </c>
      <c r="AI5" s="7" t="s">
        <v>60</v>
      </c>
      <c r="AJ5" s="8" t="s">
        <v>26</v>
      </c>
      <c r="AL5" s="6" t="s">
        <v>27</v>
      </c>
      <c r="AM5" s="29" t="s">
        <v>28</v>
      </c>
      <c r="AN5" s="7" t="s">
        <v>61</v>
      </c>
      <c r="AO5" s="7" t="s">
        <v>62</v>
      </c>
      <c r="AP5" s="8" t="s">
        <v>29</v>
      </c>
      <c r="AR5" s="6" t="s">
        <v>24</v>
      </c>
      <c r="AS5" s="29" t="s">
        <v>25</v>
      </c>
      <c r="AT5" s="7" t="s">
        <v>59</v>
      </c>
      <c r="AU5" s="7" t="s">
        <v>60</v>
      </c>
      <c r="AV5" s="8" t="s">
        <v>26</v>
      </c>
      <c r="AW5" s="6" t="s">
        <v>30</v>
      </c>
      <c r="AX5" s="29" t="s">
        <v>31</v>
      </c>
      <c r="AY5" s="7" t="s">
        <v>63</v>
      </c>
      <c r="AZ5" s="7" t="s">
        <v>64</v>
      </c>
      <c r="BA5" s="8" t="s">
        <v>32</v>
      </c>
      <c r="BC5" s="6" t="s">
        <v>65</v>
      </c>
      <c r="BD5" s="29" t="s">
        <v>66</v>
      </c>
      <c r="BE5" s="7" t="s">
        <v>67</v>
      </c>
      <c r="BF5" s="7" t="s">
        <v>68</v>
      </c>
      <c r="BG5" s="8" t="s">
        <v>69</v>
      </c>
    </row>
    <row r="6" spans="1:59" s="3" customFormat="1" outlineLevel="1" x14ac:dyDescent="0.3">
      <c r="A6" s="12"/>
      <c r="B6" s="22" t="s">
        <v>33</v>
      </c>
      <c r="C6" s="27" t="s">
        <v>34</v>
      </c>
      <c r="D6" s="27" t="s">
        <v>35</v>
      </c>
      <c r="E6" s="27" t="s">
        <v>36</v>
      </c>
      <c r="F6" s="27" t="s">
        <v>37</v>
      </c>
      <c r="G6" s="27" t="s">
        <v>38</v>
      </c>
      <c r="H6" s="27" t="s">
        <v>39</v>
      </c>
      <c r="I6" s="27" t="s">
        <v>40</v>
      </c>
      <c r="J6" s="22" t="s">
        <v>41</v>
      </c>
      <c r="K6" s="51"/>
      <c r="L6" s="27" t="s">
        <v>33</v>
      </c>
      <c r="M6" s="27" t="s">
        <v>34</v>
      </c>
      <c r="N6" s="27" t="s">
        <v>35</v>
      </c>
      <c r="O6" s="27" t="s">
        <v>36</v>
      </c>
      <c r="P6" s="27" t="s">
        <v>37</v>
      </c>
      <c r="Q6" s="27" t="s">
        <v>38</v>
      </c>
      <c r="R6" s="27" t="s">
        <v>39</v>
      </c>
      <c r="S6" s="27" t="s">
        <v>40</v>
      </c>
      <c r="T6" s="24" t="s">
        <v>42</v>
      </c>
      <c r="V6" s="22" t="s">
        <v>33</v>
      </c>
      <c r="W6" s="27" t="s">
        <v>34</v>
      </c>
      <c r="X6" s="27" t="s">
        <v>35</v>
      </c>
      <c r="Y6" s="27" t="s">
        <v>36</v>
      </c>
      <c r="Z6" s="27" t="s">
        <v>37</v>
      </c>
      <c r="AA6" s="27" t="s">
        <v>38</v>
      </c>
      <c r="AB6" s="27" t="s">
        <v>39</v>
      </c>
      <c r="AC6" s="27" t="s">
        <v>40</v>
      </c>
      <c r="AD6" s="24" t="s">
        <v>43</v>
      </c>
      <c r="AE6" s="42"/>
      <c r="AF6" s="44" t="s">
        <v>44</v>
      </c>
      <c r="AG6" s="45" t="s">
        <v>45</v>
      </c>
      <c r="AH6" s="46"/>
      <c r="AI6" s="47"/>
      <c r="AJ6" s="45" t="s">
        <v>46</v>
      </c>
      <c r="AK6" s="42"/>
      <c r="AL6" s="44" t="s">
        <v>70</v>
      </c>
      <c r="AM6" s="45" t="s">
        <v>71</v>
      </c>
      <c r="AN6" s="46"/>
      <c r="AO6" s="47"/>
      <c r="AP6" s="45" t="s">
        <v>46</v>
      </c>
      <c r="AQ6" s="42"/>
      <c r="AR6" s="44" t="s">
        <v>44</v>
      </c>
      <c r="AS6" s="45" t="s">
        <v>45</v>
      </c>
      <c r="AT6" s="46"/>
      <c r="AU6" s="47"/>
      <c r="AV6" s="45" t="s">
        <v>46</v>
      </c>
      <c r="AW6" s="44" t="s">
        <v>47</v>
      </c>
      <c r="AX6" s="45" t="s">
        <v>48</v>
      </c>
      <c r="AY6" s="46"/>
      <c r="AZ6" s="47"/>
      <c r="BA6" s="45" t="s">
        <v>49</v>
      </c>
      <c r="BB6" s="42"/>
      <c r="BC6" s="56"/>
      <c r="BD6" s="56"/>
      <c r="BE6" s="56"/>
      <c r="BF6" s="56"/>
    </row>
    <row r="7" spans="1:59" x14ac:dyDescent="0.3">
      <c r="A7" s="18">
        <v>43101</v>
      </c>
      <c r="B7" s="14">
        <f>+[1]Jan18!$D$7</f>
        <v>48807825</v>
      </c>
      <c r="C7" s="14">
        <f>+[1]Jan18!$D$8</f>
        <v>0</v>
      </c>
      <c r="D7" s="14">
        <f>+[1]Jan18!$D$9</f>
        <v>16976552</v>
      </c>
      <c r="E7" s="14">
        <f>+[1]Jan18!$D$10</f>
        <v>47149</v>
      </c>
      <c r="F7" s="14">
        <f>+[1]Jan18!$D$11</f>
        <v>512386</v>
      </c>
      <c r="G7" s="14">
        <f>+[1]Jan18!$D$12</f>
        <v>0</v>
      </c>
      <c r="H7" s="14">
        <f>+[1]Jan18!$D$13</f>
        <v>3525981</v>
      </c>
      <c r="I7" s="19">
        <f>+[1]Jan18!$D$14</f>
        <v>374245</v>
      </c>
      <c r="J7" s="15">
        <f>IF(SUM(B7:I7)=[1]Jan18!$D$15,[1]Jan18!$D$15,"Error")</f>
        <v>70244138</v>
      </c>
      <c r="K7" s="20"/>
      <c r="L7" s="15">
        <f>+[1]Jan18!$H$7</f>
        <v>6833304</v>
      </c>
      <c r="M7" s="14">
        <f>+[1]Jan18!$H$8</f>
        <v>0</v>
      </c>
      <c r="N7" s="14">
        <f>+[1]Jan18!$H$9</f>
        <v>11890158</v>
      </c>
      <c r="O7" s="14">
        <f>+[1]Jan18!$H$10</f>
        <v>10129</v>
      </c>
      <c r="P7" s="14">
        <f>+[1]Jan18!$H$11</f>
        <v>413304</v>
      </c>
      <c r="Q7" s="14">
        <f>+[1]Jan18!$H$12</f>
        <v>0</v>
      </c>
      <c r="R7" s="14">
        <f>+[1]Jan18!$H$13</f>
        <v>25537642</v>
      </c>
      <c r="S7" s="19">
        <f>+[1]Jan18!$H$14</f>
        <v>300056</v>
      </c>
      <c r="T7" s="15">
        <f>IF(SUM(L7:S7)=[1]Jan18!$H$15,[1]Jan18!$H$15,"Error")</f>
        <v>44984593</v>
      </c>
      <c r="U7" s="20"/>
      <c r="V7" s="14">
        <f t="shared" ref="V7:AD22" si="0">+B7+L7</f>
        <v>55641129</v>
      </c>
      <c r="W7" s="14">
        <f t="shared" si="0"/>
        <v>0</v>
      </c>
      <c r="X7" s="14">
        <f t="shared" si="0"/>
        <v>28866710</v>
      </c>
      <c r="Y7" s="14">
        <f t="shared" si="0"/>
        <v>57278</v>
      </c>
      <c r="Z7" s="14">
        <f t="shared" si="0"/>
        <v>925690</v>
      </c>
      <c r="AA7" s="14">
        <f t="shared" si="0"/>
        <v>0</v>
      </c>
      <c r="AB7" s="14">
        <f t="shared" si="0"/>
        <v>29063623</v>
      </c>
      <c r="AC7" s="19">
        <f t="shared" si="0"/>
        <v>674301</v>
      </c>
      <c r="AD7" s="15">
        <f t="shared" si="0"/>
        <v>115228731</v>
      </c>
      <c r="AE7" s="14"/>
      <c r="AF7" s="13">
        <f t="shared" ref="AF7:AF11" si="1">SUM(B7:C7)</f>
        <v>48807825</v>
      </c>
      <c r="AG7" s="19">
        <f t="shared" ref="AG7:AG41" si="2">SUM(L7:M7)</f>
        <v>6833304</v>
      </c>
      <c r="AH7" s="30">
        <f t="shared" ref="AH7:AH41" si="3">AF7/AJ7</f>
        <v>0.87718969541398051</v>
      </c>
      <c r="AI7" s="31">
        <f t="shared" ref="AI7:AI41" si="4">AG7/AJ7</f>
        <v>0.12281030458601945</v>
      </c>
      <c r="AJ7" s="15">
        <f t="shared" ref="AJ7:AJ41" si="5">AF7+AG7</f>
        <v>55641129</v>
      </c>
      <c r="AK7" s="21"/>
      <c r="AL7" s="13">
        <f t="shared" ref="AL7:AL38" si="6">SUM(D7:G7,I7)</f>
        <v>17910332</v>
      </c>
      <c r="AM7" s="19">
        <f t="shared" ref="AM7:AM41" si="7">SUM(N7:Q7,S7)</f>
        <v>12613647</v>
      </c>
      <c r="AN7" s="30">
        <f t="shared" ref="AN7:AN41" si="8">AL7/AP7</f>
        <v>0.58676268909764351</v>
      </c>
      <c r="AO7" s="31">
        <f t="shared" ref="AO7:AO41" si="9">AM7/AP7</f>
        <v>0.41323731090235649</v>
      </c>
      <c r="AP7" s="15">
        <f t="shared" ref="AP7:AP41" si="10">AL7+AM7</f>
        <v>30523979</v>
      </c>
      <c r="AQ7" s="20"/>
      <c r="AR7" s="14">
        <f t="shared" ref="AR7:AR70" si="11">+J7-H7</f>
        <v>66718157</v>
      </c>
      <c r="AS7" s="19">
        <f t="shared" ref="AS7:AS70" si="12">+T7-R7</f>
        <v>19446951</v>
      </c>
      <c r="AT7" s="30">
        <f t="shared" ref="AT7:AU22" si="13">+AR7/$AV7</f>
        <v>0.77430596384791861</v>
      </c>
      <c r="AU7" s="31">
        <f t="shared" si="13"/>
        <v>0.22569403615208142</v>
      </c>
      <c r="AV7" s="15">
        <f t="shared" ref="AV7:AV12" si="14">+SUM(AR7:AS7)</f>
        <v>86165108</v>
      </c>
      <c r="AW7" s="14">
        <f t="shared" ref="AW7:AW70" si="15">+H7</f>
        <v>3525981</v>
      </c>
      <c r="AX7" s="19">
        <f t="shared" ref="AX7:AX70" si="16">+R7</f>
        <v>25537642</v>
      </c>
      <c r="AY7" s="30">
        <f t="shared" ref="AY7:AZ22" si="17">+AW7/$BA7</f>
        <v>0.12131938953378249</v>
      </c>
      <c r="AZ7" s="31">
        <f t="shared" si="17"/>
        <v>0.87868061046621748</v>
      </c>
      <c r="BA7" s="15">
        <f t="shared" ref="BA7:BA42" si="18">+SUM(AW7:AX7)</f>
        <v>29063623</v>
      </c>
      <c r="BB7" s="20"/>
      <c r="BC7" s="14"/>
      <c r="BD7" s="14"/>
      <c r="BE7" s="14"/>
      <c r="BF7" s="14"/>
    </row>
    <row r="8" spans="1:59" x14ac:dyDescent="0.3">
      <c r="A8" s="18">
        <v>43132</v>
      </c>
      <c r="B8" s="14">
        <f>+[1]Feb18!$D$7</f>
        <v>38456520</v>
      </c>
      <c r="C8" s="14">
        <f>+[1]Feb18!$D$8</f>
        <v>0</v>
      </c>
      <c r="D8" s="14">
        <f>+[1]Feb18!$D$9</f>
        <v>13815955</v>
      </c>
      <c r="E8" s="14">
        <f>+[1]Feb18!$D$10</f>
        <v>41306</v>
      </c>
      <c r="F8" s="14">
        <f>+[1]Feb18!$D$11</f>
        <v>374296</v>
      </c>
      <c r="G8" s="14">
        <f>+[1]Feb18!$D$12</f>
        <v>0</v>
      </c>
      <c r="H8" s="14">
        <f>+[1]Feb18!$D$13</f>
        <v>3395595</v>
      </c>
      <c r="I8" s="19">
        <f>+[1]Feb18!$D$14</f>
        <v>354433</v>
      </c>
      <c r="J8" s="15">
        <f>IF(SUM(B8:I8)=[1]Feb18!$D$15,[1]Feb18!$D$15,"Error")</f>
        <v>56438105</v>
      </c>
      <c r="K8" s="20"/>
      <c r="L8" s="15">
        <f>+[1]Feb18!$H$7</f>
        <v>5382180</v>
      </c>
      <c r="M8" s="14">
        <f>+[1]Feb18!$H$8</f>
        <v>0</v>
      </c>
      <c r="N8" s="14">
        <f>+[1]Feb18!$H$9</f>
        <v>11641702</v>
      </c>
      <c r="O8" s="14">
        <f>+[1]Feb18!$H$10</f>
        <v>9122</v>
      </c>
      <c r="P8" s="14">
        <f>+[1]Feb18!$H$11</f>
        <v>362040</v>
      </c>
      <c r="Q8" s="14">
        <f>+[1]Feb18!$H$12</f>
        <v>0</v>
      </c>
      <c r="R8" s="14">
        <f>+[1]Feb18!$H$13</f>
        <v>24420962</v>
      </c>
      <c r="S8" s="19">
        <f>+[1]Feb18!$H$14</f>
        <v>319387</v>
      </c>
      <c r="T8" s="15">
        <f>IF(SUM(L8:S8)=[1]Feb18!$H$15,[1]Feb18!$H$15,"Error")</f>
        <v>42135393</v>
      </c>
      <c r="U8" s="20"/>
      <c r="V8" s="14">
        <f t="shared" si="0"/>
        <v>43838700</v>
      </c>
      <c r="W8" s="14">
        <f t="shared" si="0"/>
        <v>0</v>
      </c>
      <c r="X8" s="14">
        <f t="shared" si="0"/>
        <v>25457657</v>
      </c>
      <c r="Y8" s="14">
        <f t="shared" si="0"/>
        <v>50428</v>
      </c>
      <c r="Z8" s="14">
        <f t="shared" si="0"/>
        <v>736336</v>
      </c>
      <c r="AA8" s="14">
        <f t="shared" si="0"/>
        <v>0</v>
      </c>
      <c r="AB8" s="14">
        <f t="shared" si="0"/>
        <v>27816557</v>
      </c>
      <c r="AC8" s="19">
        <f t="shared" si="0"/>
        <v>673820</v>
      </c>
      <c r="AD8" s="15">
        <f t="shared" si="0"/>
        <v>98573498</v>
      </c>
      <c r="AE8" s="14"/>
      <c r="AF8" s="13">
        <f t="shared" si="1"/>
        <v>38456520</v>
      </c>
      <c r="AG8" s="19">
        <f t="shared" si="2"/>
        <v>5382180</v>
      </c>
      <c r="AH8" s="30">
        <f t="shared" si="3"/>
        <v>0.87722765501714239</v>
      </c>
      <c r="AI8" s="31">
        <f t="shared" si="4"/>
        <v>0.12277234498285761</v>
      </c>
      <c r="AJ8" s="15">
        <f t="shared" si="5"/>
        <v>43838700</v>
      </c>
      <c r="AK8" s="21"/>
      <c r="AL8" s="13">
        <f t="shared" si="6"/>
        <v>14585990</v>
      </c>
      <c r="AM8" s="19">
        <f t="shared" si="7"/>
        <v>12332251</v>
      </c>
      <c r="AN8" s="30">
        <f t="shared" si="8"/>
        <v>0.54186267223032891</v>
      </c>
      <c r="AO8" s="31">
        <f t="shared" si="9"/>
        <v>0.45813732776967114</v>
      </c>
      <c r="AP8" s="15">
        <f t="shared" si="10"/>
        <v>26918241</v>
      </c>
      <c r="AQ8" s="20"/>
      <c r="AR8" s="14">
        <f t="shared" si="11"/>
        <v>53042510</v>
      </c>
      <c r="AS8" s="19">
        <f t="shared" si="12"/>
        <v>17714431</v>
      </c>
      <c r="AT8" s="30">
        <f t="shared" si="13"/>
        <v>0.74964391125953278</v>
      </c>
      <c r="AU8" s="31">
        <f t="shared" si="13"/>
        <v>0.25035608874046716</v>
      </c>
      <c r="AV8" s="15">
        <f t="shared" si="14"/>
        <v>70756941</v>
      </c>
      <c r="AW8" s="14">
        <f t="shared" si="15"/>
        <v>3395595</v>
      </c>
      <c r="AX8" s="19">
        <f t="shared" si="16"/>
        <v>24420962</v>
      </c>
      <c r="AY8" s="30">
        <f t="shared" si="17"/>
        <v>0.12207100253277212</v>
      </c>
      <c r="AZ8" s="31">
        <f t="shared" si="17"/>
        <v>0.87792899746722786</v>
      </c>
      <c r="BA8" s="15">
        <f t="shared" si="18"/>
        <v>27816557</v>
      </c>
      <c r="BB8" s="20"/>
      <c r="BC8" s="14"/>
      <c r="BD8" s="14"/>
      <c r="BE8" s="14"/>
      <c r="BF8" s="14"/>
    </row>
    <row r="9" spans="1:59" x14ac:dyDescent="0.3">
      <c r="A9" s="18">
        <v>43160</v>
      </c>
      <c r="B9" s="14">
        <f>+[1]Mar18!$D$7</f>
        <v>35032736</v>
      </c>
      <c r="C9" s="14">
        <f>+[1]Mar18!$D$8</f>
        <v>0</v>
      </c>
      <c r="D9" s="14">
        <f>+[1]Mar18!$D$9</f>
        <v>13897883</v>
      </c>
      <c r="E9" s="14">
        <f>+[1]Mar18!$D$10</f>
        <v>36567</v>
      </c>
      <c r="F9" s="14">
        <f>+[1]Mar18!$D$11</f>
        <v>274567</v>
      </c>
      <c r="G9" s="14">
        <f>+[1]Mar18!$D$12</f>
        <v>0</v>
      </c>
      <c r="H9" s="14">
        <f>+[1]Mar18!$D$13</f>
        <v>2783971</v>
      </c>
      <c r="I9" s="19">
        <f>+[1]Mar18!$D$14</f>
        <v>363810</v>
      </c>
      <c r="J9" s="15">
        <f>IF(SUM(B9:I9)=[1]Mar18!$D$15,[1]Mar18!$D$15,"Error")</f>
        <v>52389534</v>
      </c>
      <c r="K9" s="20"/>
      <c r="L9" s="15">
        <f>+[1]Mar18!$H$7</f>
        <v>4844101</v>
      </c>
      <c r="M9" s="14">
        <f>+[1]Mar18!$H$8</f>
        <v>0</v>
      </c>
      <c r="N9" s="14">
        <f>+[1]Mar18!$H$9</f>
        <v>11017136</v>
      </c>
      <c r="O9" s="14">
        <f>+[1]Mar18!$H$10</f>
        <v>8143</v>
      </c>
      <c r="P9" s="14">
        <f>+[1]Mar18!$H$11</f>
        <v>277388</v>
      </c>
      <c r="Q9" s="14">
        <f>+[1]Mar18!$H$12</f>
        <v>0</v>
      </c>
      <c r="R9" s="14">
        <f>+[1]Mar18!$H$13</f>
        <v>24880090</v>
      </c>
      <c r="S9" s="19">
        <f>+[1]Mar18!$H$14</f>
        <v>306470</v>
      </c>
      <c r="T9" s="15">
        <f>IF(SUM(L9:S9)=[1]Mar18!$H$15,[1]Mar18!$H$15,"Error")</f>
        <v>41333328</v>
      </c>
      <c r="U9" s="20"/>
      <c r="V9" s="14">
        <f t="shared" si="0"/>
        <v>39876837</v>
      </c>
      <c r="W9" s="14">
        <f t="shared" si="0"/>
        <v>0</v>
      </c>
      <c r="X9" s="14">
        <f t="shared" si="0"/>
        <v>24915019</v>
      </c>
      <c r="Y9" s="14">
        <f t="shared" si="0"/>
        <v>44710</v>
      </c>
      <c r="Z9" s="14">
        <f t="shared" si="0"/>
        <v>551955</v>
      </c>
      <c r="AA9" s="14">
        <f t="shared" si="0"/>
        <v>0</v>
      </c>
      <c r="AB9" s="14">
        <f t="shared" si="0"/>
        <v>27664061</v>
      </c>
      <c r="AC9" s="19">
        <f t="shared" si="0"/>
        <v>670280</v>
      </c>
      <c r="AD9" s="15">
        <f t="shared" si="0"/>
        <v>93722862</v>
      </c>
      <c r="AE9" s="14"/>
      <c r="AF9" s="13">
        <f t="shared" si="1"/>
        <v>35032736</v>
      </c>
      <c r="AG9" s="19">
        <f t="shared" si="2"/>
        <v>4844101</v>
      </c>
      <c r="AH9" s="30">
        <f t="shared" si="3"/>
        <v>0.87852343955966217</v>
      </c>
      <c r="AI9" s="31">
        <f t="shared" si="4"/>
        <v>0.12147656044033783</v>
      </c>
      <c r="AJ9" s="15">
        <f t="shared" si="5"/>
        <v>39876837</v>
      </c>
      <c r="AK9" s="21"/>
      <c r="AL9" s="13">
        <f t="shared" si="6"/>
        <v>14572827</v>
      </c>
      <c r="AM9" s="19">
        <f t="shared" si="7"/>
        <v>11609137</v>
      </c>
      <c r="AN9" s="30">
        <f t="shared" si="8"/>
        <v>0.55659793130874369</v>
      </c>
      <c r="AO9" s="31">
        <f t="shared" si="9"/>
        <v>0.44340206869125631</v>
      </c>
      <c r="AP9" s="15">
        <f t="shared" si="10"/>
        <v>26181964</v>
      </c>
      <c r="AQ9" s="20"/>
      <c r="AR9" s="14">
        <f t="shared" si="11"/>
        <v>49605563</v>
      </c>
      <c r="AS9" s="19">
        <f t="shared" si="12"/>
        <v>16453238</v>
      </c>
      <c r="AT9" s="30">
        <f t="shared" si="13"/>
        <v>0.75093041728081011</v>
      </c>
      <c r="AU9" s="31">
        <f t="shared" si="13"/>
        <v>0.24906958271918983</v>
      </c>
      <c r="AV9" s="15">
        <f t="shared" si="14"/>
        <v>66058801</v>
      </c>
      <c r="AW9" s="14">
        <f t="shared" si="15"/>
        <v>2783971</v>
      </c>
      <c r="AX9" s="19">
        <f t="shared" si="16"/>
        <v>24880090</v>
      </c>
      <c r="AY9" s="30">
        <f t="shared" si="17"/>
        <v>0.10063493570231789</v>
      </c>
      <c r="AZ9" s="31">
        <f t="shared" si="17"/>
        <v>0.89936506429768215</v>
      </c>
      <c r="BA9" s="15">
        <f t="shared" si="18"/>
        <v>27664061</v>
      </c>
      <c r="BB9" s="20"/>
      <c r="BC9" s="14"/>
      <c r="BD9" s="14"/>
      <c r="BE9" s="14"/>
      <c r="BF9" s="14"/>
    </row>
    <row r="10" spans="1:59" x14ac:dyDescent="0.3">
      <c r="A10" s="18">
        <v>43191</v>
      </c>
      <c r="B10" s="14">
        <f>+[1]Apr18!$D$7</f>
        <v>32284201</v>
      </c>
      <c r="C10" s="14">
        <f>+[1]Apr18!$D$8</f>
        <v>0</v>
      </c>
      <c r="D10" s="14">
        <f>+[1]Apr18!$D$9</f>
        <v>13119244</v>
      </c>
      <c r="E10" s="14">
        <f>+[1]Apr18!$D$10</f>
        <v>32570</v>
      </c>
      <c r="F10" s="14">
        <f>+[1]Apr18!$D$11</f>
        <v>245850</v>
      </c>
      <c r="G10" s="14">
        <f>+[1]Apr18!$D$12</f>
        <v>0</v>
      </c>
      <c r="H10" s="14">
        <f>+[1]Apr18!$D$13</f>
        <v>2731542</v>
      </c>
      <c r="I10" s="19">
        <f>+[1]Apr18!$D$14</f>
        <v>365423</v>
      </c>
      <c r="J10" s="15">
        <f>IF(SUM(B10:I10)=[1]Apr18!$D$15,[1]Apr18!$D$15,"Error")</f>
        <v>48778830</v>
      </c>
      <c r="K10" s="20"/>
      <c r="L10" s="15">
        <f>+[1]Apr18!$H$7</f>
        <v>4595610</v>
      </c>
      <c r="M10" s="14">
        <f>+[1]Apr18!$H$8</f>
        <v>0</v>
      </c>
      <c r="N10" s="14">
        <f>+[1]Apr18!$H$9</f>
        <v>10298722</v>
      </c>
      <c r="O10" s="14">
        <f>+[1]Apr18!$H$10</f>
        <v>7725</v>
      </c>
      <c r="P10" s="14">
        <f>+[1]Apr18!$H$11</f>
        <v>252919</v>
      </c>
      <c r="Q10" s="14">
        <f>+[1]Apr18!$H$12</f>
        <v>0</v>
      </c>
      <c r="R10" s="14">
        <f>+[1]Apr18!$H$13</f>
        <v>21105904</v>
      </c>
      <c r="S10" s="19">
        <f>+[1]Apr18!$H$14</f>
        <v>305109</v>
      </c>
      <c r="T10" s="15">
        <f>IF(SUM(L10:S10)=[1]Apr18!$H$15,[1]Apr18!$H$15,"Error")</f>
        <v>36565989</v>
      </c>
      <c r="U10" s="20"/>
      <c r="V10" s="14">
        <f t="shared" si="0"/>
        <v>36879811</v>
      </c>
      <c r="W10" s="14">
        <f t="shared" si="0"/>
        <v>0</v>
      </c>
      <c r="X10" s="14">
        <f t="shared" si="0"/>
        <v>23417966</v>
      </c>
      <c r="Y10" s="14">
        <f t="shared" si="0"/>
        <v>40295</v>
      </c>
      <c r="Z10" s="14">
        <f t="shared" si="0"/>
        <v>498769</v>
      </c>
      <c r="AA10" s="14">
        <f t="shared" si="0"/>
        <v>0</v>
      </c>
      <c r="AB10" s="14">
        <f t="shared" si="0"/>
        <v>23837446</v>
      </c>
      <c r="AC10" s="19">
        <f t="shared" si="0"/>
        <v>670532</v>
      </c>
      <c r="AD10" s="15">
        <f t="shared" si="0"/>
        <v>85344819</v>
      </c>
      <c r="AE10" s="14"/>
      <c r="AF10" s="13">
        <f t="shared" si="1"/>
        <v>32284201</v>
      </c>
      <c r="AG10" s="19">
        <f t="shared" si="2"/>
        <v>4595610</v>
      </c>
      <c r="AH10" s="30">
        <f t="shared" si="3"/>
        <v>0.87538954578698902</v>
      </c>
      <c r="AI10" s="31">
        <f t="shared" si="4"/>
        <v>0.12461045421301102</v>
      </c>
      <c r="AJ10" s="15">
        <f t="shared" si="5"/>
        <v>36879811</v>
      </c>
      <c r="AK10" s="21"/>
      <c r="AL10" s="13">
        <f t="shared" si="6"/>
        <v>13763087</v>
      </c>
      <c r="AM10" s="19">
        <f t="shared" si="7"/>
        <v>10864475</v>
      </c>
      <c r="AN10" s="30">
        <f t="shared" si="8"/>
        <v>0.55884894330993873</v>
      </c>
      <c r="AO10" s="31">
        <f t="shared" si="9"/>
        <v>0.44115105669006133</v>
      </c>
      <c r="AP10" s="15">
        <f t="shared" si="10"/>
        <v>24627562</v>
      </c>
      <c r="AQ10" s="20"/>
      <c r="AR10" s="14">
        <f t="shared" si="11"/>
        <v>46047288</v>
      </c>
      <c r="AS10" s="19">
        <f t="shared" si="12"/>
        <v>15460085</v>
      </c>
      <c r="AT10" s="30">
        <f t="shared" si="13"/>
        <v>0.74864663785917174</v>
      </c>
      <c r="AU10" s="31">
        <f t="shared" si="13"/>
        <v>0.25135336214082821</v>
      </c>
      <c r="AV10" s="15">
        <f t="shared" si="14"/>
        <v>61507373</v>
      </c>
      <c r="AW10" s="14">
        <f t="shared" si="15"/>
        <v>2731542</v>
      </c>
      <c r="AX10" s="19">
        <f t="shared" si="16"/>
        <v>21105904</v>
      </c>
      <c r="AY10" s="30">
        <f t="shared" si="17"/>
        <v>0.11459038019425404</v>
      </c>
      <c r="AZ10" s="31">
        <f t="shared" si="17"/>
        <v>0.88540961980574595</v>
      </c>
      <c r="BA10" s="15">
        <f t="shared" si="18"/>
        <v>23837446</v>
      </c>
      <c r="BB10" s="20"/>
      <c r="BC10" s="14"/>
      <c r="BD10" s="14"/>
      <c r="BE10" s="14"/>
      <c r="BF10" s="14"/>
    </row>
    <row r="11" spans="1:59" x14ac:dyDescent="0.3">
      <c r="A11" s="18">
        <v>43221</v>
      </c>
      <c r="B11" s="14">
        <f>+[1]May18!$D$7</f>
        <v>29208802</v>
      </c>
      <c r="C11" s="14">
        <f>+[1]May18!$D$8</f>
        <v>0</v>
      </c>
      <c r="D11" s="14">
        <f>+[1]May18!$D$9</f>
        <v>13012990</v>
      </c>
      <c r="E11" s="14">
        <f>+[1]May18!$D$10</f>
        <v>29623</v>
      </c>
      <c r="F11" s="14">
        <f>+[1]May18!$D$11</f>
        <v>167053</v>
      </c>
      <c r="G11" s="14">
        <f>+[1]May18!$D$12</f>
        <v>0</v>
      </c>
      <c r="H11" s="14">
        <f>+[1]May18!$D$13</f>
        <v>5976741</v>
      </c>
      <c r="I11" s="19">
        <f>+[1]May18!$D$14</f>
        <v>370420</v>
      </c>
      <c r="J11" s="15">
        <f>IF(SUM(B11:I11)=[1]May18!$D$15,[1]May18!$D$15,"Error")</f>
        <v>48765629</v>
      </c>
      <c r="K11" s="20"/>
      <c r="L11" s="15">
        <f>+[1]May18!$H$7</f>
        <v>4095416</v>
      </c>
      <c r="M11" s="14">
        <f>+[1]May18!$H$8</f>
        <v>0</v>
      </c>
      <c r="N11" s="14">
        <f>+[1]May18!$H$9</f>
        <v>10826181</v>
      </c>
      <c r="O11" s="14">
        <f>+[1]May18!$H$10</f>
        <v>7747</v>
      </c>
      <c r="P11" s="14">
        <f>+[1]May18!$H$11</f>
        <v>155666</v>
      </c>
      <c r="Q11" s="14">
        <f>+[1]May18!$H$12</f>
        <v>0</v>
      </c>
      <c r="R11" s="14">
        <f>+[1]May18!$H$13</f>
        <v>22942541</v>
      </c>
      <c r="S11" s="19">
        <f>+[1]May18!$H$14</f>
        <v>303898</v>
      </c>
      <c r="T11" s="15">
        <f>IF(SUM(L11:S11)=[1]May18!$H$15,[1]May18!$H$15,"Error")</f>
        <v>38331449</v>
      </c>
      <c r="U11" s="20"/>
      <c r="V11" s="14">
        <f t="shared" si="0"/>
        <v>33304218</v>
      </c>
      <c r="W11" s="14">
        <f t="shared" si="0"/>
        <v>0</v>
      </c>
      <c r="X11" s="14">
        <f t="shared" si="0"/>
        <v>23839171</v>
      </c>
      <c r="Y11" s="14">
        <f t="shared" si="0"/>
        <v>37370</v>
      </c>
      <c r="Z11" s="14">
        <f t="shared" si="0"/>
        <v>322719</v>
      </c>
      <c r="AA11" s="14">
        <f t="shared" si="0"/>
        <v>0</v>
      </c>
      <c r="AB11" s="14">
        <f t="shared" si="0"/>
        <v>28919282</v>
      </c>
      <c r="AC11" s="19">
        <f t="shared" si="0"/>
        <v>674318</v>
      </c>
      <c r="AD11" s="15">
        <f t="shared" si="0"/>
        <v>87097078</v>
      </c>
      <c r="AE11" s="14"/>
      <c r="AF11" s="13">
        <f t="shared" si="1"/>
        <v>29208802</v>
      </c>
      <c r="AG11" s="19">
        <f t="shared" si="2"/>
        <v>4095416</v>
      </c>
      <c r="AH11" s="30">
        <f t="shared" si="3"/>
        <v>0.87703011072050996</v>
      </c>
      <c r="AI11" s="31">
        <f t="shared" si="4"/>
        <v>0.12296988927949007</v>
      </c>
      <c r="AJ11" s="15">
        <f t="shared" si="5"/>
        <v>33304218</v>
      </c>
      <c r="AK11" s="21"/>
      <c r="AL11" s="13">
        <f t="shared" si="6"/>
        <v>13580086</v>
      </c>
      <c r="AM11" s="19">
        <f t="shared" si="7"/>
        <v>11293492</v>
      </c>
      <c r="AN11" s="30">
        <f t="shared" si="8"/>
        <v>0.54596431603044804</v>
      </c>
      <c r="AO11" s="31">
        <f t="shared" si="9"/>
        <v>0.45403568396955196</v>
      </c>
      <c r="AP11" s="15">
        <f t="shared" si="10"/>
        <v>24873578</v>
      </c>
      <c r="AQ11" s="20"/>
      <c r="AR11" s="14">
        <f t="shared" si="11"/>
        <v>42788888</v>
      </c>
      <c r="AS11" s="19">
        <f t="shared" si="12"/>
        <v>15388908</v>
      </c>
      <c r="AT11" s="30">
        <f t="shared" si="13"/>
        <v>0.73548485748755421</v>
      </c>
      <c r="AU11" s="31">
        <f t="shared" si="13"/>
        <v>0.26451514251244579</v>
      </c>
      <c r="AV11" s="15">
        <f t="shared" si="14"/>
        <v>58177796</v>
      </c>
      <c r="AW11" s="14">
        <f t="shared" si="15"/>
        <v>5976741</v>
      </c>
      <c r="AX11" s="19">
        <f t="shared" si="16"/>
        <v>22942541</v>
      </c>
      <c r="AY11" s="30">
        <f t="shared" si="17"/>
        <v>0.20666975756866993</v>
      </c>
      <c r="AZ11" s="31">
        <f t="shared" si="17"/>
        <v>0.7933302424313301</v>
      </c>
      <c r="BA11" s="15">
        <f t="shared" si="18"/>
        <v>28919282</v>
      </c>
      <c r="BB11" s="20"/>
      <c r="BC11" s="14"/>
      <c r="BD11" s="14"/>
      <c r="BE11" s="14"/>
      <c r="BF11" s="14"/>
    </row>
    <row r="12" spans="1:59" x14ac:dyDescent="0.3">
      <c r="A12" s="18">
        <v>43252</v>
      </c>
      <c r="B12" s="14">
        <f>+[1]Jun18!$D$7</f>
        <v>32917482</v>
      </c>
      <c r="C12" s="14">
        <f>+[1]Jun18!$D$8</f>
        <v>0</v>
      </c>
      <c r="D12" s="14">
        <f>+[1]Jun18!$D$9</f>
        <v>14321132</v>
      </c>
      <c r="E12" s="14">
        <f>+[1]Jun18!$D$10</f>
        <v>29348</v>
      </c>
      <c r="F12" s="14">
        <f>+[1]Jun18!$D$11</f>
        <v>131747</v>
      </c>
      <c r="G12" s="14">
        <f>+[1]Jun18!$D$12</f>
        <v>0</v>
      </c>
      <c r="H12" s="14">
        <f>+[1]Jun18!$D$13</f>
        <v>5684494</v>
      </c>
      <c r="I12" s="19">
        <f>+[1]Jun18!$D$14</f>
        <v>372173</v>
      </c>
      <c r="J12" s="15">
        <f>IF(SUM(B12:I12)=[1]Jun18!$D$15,[1]Jun18!$D$15,"Error")</f>
        <v>53456376</v>
      </c>
      <c r="K12" s="20"/>
      <c r="L12" s="15">
        <f>+[1]Jun18!$H$7</f>
        <v>4541851</v>
      </c>
      <c r="M12" s="14">
        <f>+[1]Jun18!$H$8</f>
        <v>0</v>
      </c>
      <c r="N12" s="14">
        <f>+[1]Jun18!$H$9</f>
        <v>12302134</v>
      </c>
      <c r="O12" s="14">
        <f>+[1]Jun18!$H$10</f>
        <v>7969</v>
      </c>
      <c r="P12" s="14">
        <f>+[1]Jun18!$H$11</f>
        <v>103018</v>
      </c>
      <c r="Q12" s="14">
        <f>+[1]Jun18!$H$12</f>
        <v>0</v>
      </c>
      <c r="R12" s="14">
        <f>+[1]Jun18!$H$13</f>
        <v>25653498</v>
      </c>
      <c r="S12" s="19">
        <f>+[1]Jun18!$H$14</f>
        <v>302870</v>
      </c>
      <c r="T12" s="15">
        <f>IF(SUM(L12:S12)=[1]Jun18!$H$15,[1]Jun18!$H$15,"Error")</f>
        <v>42911340</v>
      </c>
      <c r="U12" s="20"/>
      <c r="V12" s="14">
        <f t="shared" si="0"/>
        <v>37459333</v>
      </c>
      <c r="W12" s="14">
        <f t="shared" si="0"/>
        <v>0</v>
      </c>
      <c r="X12" s="14">
        <f t="shared" si="0"/>
        <v>26623266</v>
      </c>
      <c r="Y12" s="14">
        <f t="shared" si="0"/>
        <v>37317</v>
      </c>
      <c r="Z12" s="14">
        <f t="shared" si="0"/>
        <v>234765</v>
      </c>
      <c r="AA12" s="14">
        <f t="shared" si="0"/>
        <v>0</v>
      </c>
      <c r="AB12" s="14">
        <f t="shared" si="0"/>
        <v>31337992</v>
      </c>
      <c r="AC12" s="19">
        <f t="shared" si="0"/>
        <v>675043</v>
      </c>
      <c r="AD12" s="15">
        <f t="shared" si="0"/>
        <v>96367716</v>
      </c>
      <c r="AE12" s="14"/>
      <c r="AF12" s="13">
        <f t="shared" ref="AF12:AF17" si="19">SUM(B12:C12)</f>
        <v>32917482</v>
      </c>
      <c r="AG12" s="19">
        <f t="shared" si="2"/>
        <v>4541851</v>
      </c>
      <c r="AH12" s="30">
        <f t="shared" si="3"/>
        <v>0.87875248606268563</v>
      </c>
      <c r="AI12" s="31">
        <f t="shared" si="4"/>
        <v>0.12124751393731437</v>
      </c>
      <c r="AJ12" s="15">
        <f t="shared" si="5"/>
        <v>37459333</v>
      </c>
      <c r="AK12" s="21"/>
      <c r="AL12" s="13">
        <f t="shared" si="6"/>
        <v>14854400</v>
      </c>
      <c r="AM12" s="19">
        <f t="shared" si="7"/>
        <v>12715991</v>
      </c>
      <c r="AN12" s="30">
        <f t="shared" si="8"/>
        <v>0.53878089723138134</v>
      </c>
      <c r="AO12" s="31">
        <f t="shared" si="9"/>
        <v>0.46121910276861872</v>
      </c>
      <c r="AP12" s="15">
        <f t="shared" si="10"/>
        <v>27570391</v>
      </c>
      <c r="AQ12" s="20"/>
      <c r="AR12" s="14">
        <f t="shared" si="11"/>
        <v>47771882</v>
      </c>
      <c r="AS12" s="19">
        <f t="shared" si="12"/>
        <v>17257842</v>
      </c>
      <c r="AT12" s="30">
        <f t="shared" si="13"/>
        <v>0.73461609647920389</v>
      </c>
      <c r="AU12" s="31">
        <f t="shared" si="13"/>
        <v>0.26538390352079611</v>
      </c>
      <c r="AV12" s="15">
        <f t="shared" si="14"/>
        <v>65029724</v>
      </c>
      <c r="AW12" s="14">
        <f t="shared" si="15"/>
        <v>5684494</v>
      </c>
      <c r="AX12" s="19">
        <f t="shared" si="16"/>
        <v>25653498</v>
      </c>
      <c r="AY12" s="30">
        <f t="shared" si="17"/>
        <v>0.18139305160330629</v>
      </c>
      <c r="AZ12" s="31">
        <f t="shared" si="17"/>
        <v>0.81860694839669368</v>
      </c>
      <c r="BA12" s="15">
        <f t="shared" si="18"/>
        <v>31337992</v>
      </c>
      <c r="BB12" s="20"/>
      <c r="BC12" s="14"/>
      <c r="BD12" s="14"/>
      <c r="BE12" s="14"/>
      <c r="BF12" s="14"/>
    </row>
    <row r="13" spans="1:59" x14ac:dyDescent="0.3">
      <c r="A13" s="18">
        <v>43282</v>
      </c>
      <c r="B13" s="14">
        <f>+[1]Jul18!$D$7</f>
        <v>41032931</v>
      </c>
      <c r="C13" s="14">
        <f>+[1]Jul18!$D$8</f>
        <v>0</v>
      </c>
      <c r="D13" s="14">
        <f>+[1]Jul18!$D$9</f>
        <v>15692365</v>
      </c>
      <c r="E13" s="14">
        <f>+[1]Jul18!$D$10</f>
        <v>29294</v>
      </c>
      <c r="F13" s="14">
        <f>+[1]Jul18!$D$11</f>
        <v>177600</v>
      </c>
      <c r="G13" s="14">
        <f>+[1]Jul18!$D$12</f>
        <v>0</v>
      </c>
      <c r="H13" s="14">
        <f>+[1]Jul18!$D$13</f>
        <v>3886851</v>
      </c>
      <c r="I13" s="19">
        <f>+[1]Jul18!$D$14</f>
        <v>374786</v>
      </c>
      <c r="J13" s="15">
        <f>IF(SUM(B13:I13)=[1]Jul18!$D$15,[1]Jul18!$D$15,"Error")</f>
        <v>61193827</v>
      </c>
      <c r="K13" s="20"/>
      <c r="L13" s="15">
        <f>+[1]Jul18!$H$7</f>
        <v>5453360</v>
      </c>
      <c r="M13" s="14">
        <f>+[1]Jul18!$H$8</f>
        <v>0</v>
      </c>
      <c r="N13" s="14">
        <f>+[1]Jul18!$H$9</f>
        <v>12716920</v>
      </c>
      <c r="O13" s="14">
        <f>+[1]Jul18!$H$10</f>
        <v>8817</v>
      </c>
      <c r="P13" s="14">
        <f>+[1]Jul18!$H$11</f>
        <v>126396</v>
      </c>
      <c r="Q13" s="14">
        <f>+[1]Jul18!$H$12</f>
        <v>0</v>
      </c>
      <c r="R13" s="14">
        <f>+[1]Jul18!$H$13</f>
        <v>27411605</v>
      </c>
      <c r="S13" s="19">
        <f>+[1]Jul18!$H$14</f>
        <v>302125</v>
      </c>
      <c r="T13" s="15">
        <f>IF(SUM(L13:S13)=[1]Jul18!$H$15,[1]Jul18!$H$15,"Error")</f>
        <v>46019223</v>
      </c>
      <c r="U13" s="20"/>
      <c r="V13" s="14">
        <f t="shared" si="0"/>
        <v>46486291</v>
      </c>
      <c r="W13" s="14">
        <f t="shared" si="0"/>
        <v>0</v>
      </c>
      <c r="X13" s="14">
        <f t="shared" si="0"/>
        <v>28409285</v>
      </c>
      <c r="Y13" s="14">
        <f t="shared" si="0"/>
        <v>38111</v>
      </c>
      <c r="Z13" s="14">
        <f t="shared" si="0"/>
        <v>303996</v>
      </c>
      <c r="AA13" s="14">
        <f t="shared" si="0"/>
        <v>0</v>
      </c>
      <c r="AB13" s="14">
        <f t="shared" si="0"/>
        <v>31298456</v>
      </c>
      <c r="AC13" s="19">
        <f t="shared" si="0"/>
        <v>676911</v>
      </c>
      <c r="AD13" s="15">
        <f t="shared" si="0"/>
        <v>107213050</v>
      </c>
      <c r="AE13" s="14"/>
      <c r="AF13" s="13">
        <f t="shared" si="19"/>
        <v>41032931</v>
      </c>
      <c r="AG13" s="19">
        <f t="shared" si="2"/>
        <v>5453360</v>
      </c>
      <c r="AH13" s="30">
        <f t="shared" si="3"/>
        <v>0.88268885551656506</v>
      </c>
      <c r="AI13" s="31">
        <f t="shared" si="4"/>
        <v>0.11731114448343491</v>
      </c>
      <c r="AJ13" s="15">
        <f t="shared" si="5"/>
        <v>46486291</v>
      </c>
      <c r="AK13" s="21"/>
      <c r="AL13" s="13">
        <f t="shared" si="6"/>
        <v>16274045</v>
      </c>
      <c r="AM13" s="19">
        <f t="shared" si="7"/>
        <v>13154258</v>
      </c>
      <c r="AN13" s="30">
        <f t="shared" si="8"/>
        <v>0.55300657329782144</v>
      </c>
      <c r="AO13" s="31">
        <f t="shared" si="9"/>
        <v>0.44699342670217851</v>
      </c>
      <c r="AP13" s="15">
        <f t="shared" si="10"/>
        <v>29428303</v>
      </c>
      <c r="AQ13" s="20"/>
      <c r="AR13" s="14">
        <f t="shared" si="11"/>
        <v>57306976</v>
      </c>
      <c r="AS13" s="19">
        <f t="shared" si="12"/>
        <v>18607618</v>
      </c>
      <c r="AT13" s="30">
        <f t="shared" si="13"/>
        <v>0.75488747262482891</v>
      </c>
      <c r="AU13" s="31">
        <f t="shared" si="13"/>
        <v>0.24511252737517111</v>
      </c>
      <c r="AV13" s="15">
        <f t="shared" ref="AV13:AV18" si="20">+SUM(AR13:AS13)</f>
        <v>75914594</v>
      </c>
      <c r="AW13" s="14">
        <f t="shared" si="15"/>
        <v>3886851</v>
      </c>
      <c r="AX13" s="19">
        <f t="shared" si="16"/>
        <v>27411605</v>
      </c>
      <c r="AY13" s="30">
        <f t="shared" si="17"/>
        <v>0.12418666914431817</v>
      </c>
      <c r="AZ13" s="31">
        <f t="shared" si="17"/>
        <v>0.8758133308556818</v>
      </c>
      <c r="BA13" s="15">
        <f t="shared" si="18"/>
        <v>31298456</v>
      </c>
      <c r="BB13" s="20"/>
      <c r="BC13" s="14"/>
      <c r="BD13" s="14"/>
      <c r="BE13" s="14"/>
      <c r="BF13" s="14"/>
    </row>
    <row r="14" spans="1:59" x14ac:dyDescent="0.3">
      <c r="A14" s="18">
        <v>43313</v>
      </c>
      <c r="B14" s="14">
        <f>+[1]Aug18!$D$7</f>
        <v>47925531</v>
      </c>
      <c r="C14" s="14">
        <f>+[1]Aug18!$D$8</f>
        <v>0</v>
      </c>
      <c r="D14" s="14">
        <f>+[1]Aug18!$D$9</f>
        <v>17361969</v>
      </c>
      <c r="E14" s="14">
        <f>+[1]Aug18!$D$10</f>
        <v>31842</v>
      </c>
      <c r="F14" s="14">
        <f>+[1]Aug18!$D$11</f>
        <v>210037</v>
      </c>
      <c r="G14" s="14">
        <f>+[1]Aug18!$D$12</f>
        <v>0</v>
      </c>
      <c r="H14" s="14">
        <f>+[1]Aug18!$D$13</f>
        <v>4058548</v>
      </c>
      <c r="I14" s="19">
        <f>+[1]Aug18!$D$14</f>
        <v>371260</v>
      </c>
      <c r="J14" s="15">
        <f>IF(SUM(B14:I14)=[1]Aug18!$D$15,[1]Aug18!$D$15,"Error")</f>
        <v>69959187</v>
      </c>
      <c r="K14" s="20"/>
      <c r="L14" s="15">
        <f>+[1]Aug18!$H$7</f>
        <v>6179566</v>
      </c>
      <c r="M14" s="14">
        <f>+[1]Aug18!$H$8</f>
        <v>0</v>
      </c>
      <c r="N14" s="14">
        <f>+[1]Aug18!$H$9</f>
        <v>14221210</v>
      </c>
      <c r="O14" s="14">
        <f>+[1]Aug18!$H$10</f>
        <v>9355</v>
      </c>
      <c r="P14" s="14">
        <f>+[1]Aug18!$H$11</f>
        <v>145018</v>
      </c>
      <c r="Q14" s="14">
        <f>+[1]Aug18!$H$12</f>
        <v>0</v>
      </c>
      <c r="R14" s="14">
        <f>+[1]Aug18!$H$13</f>
        <v>29795642</v>
      </c>
      <c r="S14" s="19">
        <f>+[1]Aug18!$H$14</f>
        <v>298156</v>
      </c>
      <c r="T14" s="15">
        <f>IF(SUM(L14:S14)=[1]Aug18!$H$15,[1]Aug18!$H$15,"Error")</f>
        <v>50648947</v>
      </c>
      <c r="U14" s="20"/>
      <c r="V14" s="14">
        <f t="shared" si="0"/>
        <v>54105097</v>
      </c>
      <c r="W14" s="14">
        <f t="shared" si="0"/>
        <v>0</v>
      </c>
      <c r="X14" s="14">
        <f t="shared" si="0"/>
        <v>31583179</v>
      </c>
      <c r="Y14" s="14">
        <f t="shared" si="0"/>
        <v>41197</v>
      </c>
      <c r="Z14" s="14">
        <f t="shared" si="0"/>
        <v>355055</v>
      </c>
      <c r="AA14" s="14">
        <f t="shared" si="0"/>
        <v>0</v>
      </c>
      <c r="AB14" s="14">
        <f t="shared" si="0"/>
        <v>33854190</v>
      </c>
      <c r="AC14" s="19">
        <f t="shared" si="0"/>
        <v>669416</v>
      </c>
      <c r="AD14" s="15">
        <f t="shared" si="0"/>
        <v>120608134</v>
      </c>
      <c r="AE14" s="14"/>
      <c r="AF14" s="13">
        <f t="shared" si="19"/>
        <v>47925531</v>
      </c>
      <c r="AG14" s="19">
        <f t="shared" si="2"/>
        <v>6179566</v>
      </c>
      <c r="AH14" s="30">
        <f t="shared" si="3"/>
        <v>0.88578588076461628</v>
      </c>
      <c r="AI14" s="31">
        <f t="shared" si="4"/>
        <v>0.11421411923538369</v>
      </c>
      <c r="AJ14" s="15">
        <f t="shared" si="5"/>
        <v>54105097</v>
      </c>
      <c r="AK14" s="21"/>
      <c r="AL14" s="13">
        <f t="shared" si="6"/>
        <v>17975108</v>
      </c>
      <c r="AM14" s="19">
        <f t="shared" si="7"/>
        <v>14673739</v>
      </c>
      <c r="AN14" s="30">
        <f t="shared" si="8"/>
        <v>0.55055873795481969</v>
      </c>
      <c r="AO14" s="31">
        <f t="shared" si="9"/>
        <v>0.44944126204518037</v>
      </c>
      <c r="AP14" s="15">
        <f t="shared" si="10"/>
        <v>32648847</v>
      </c>
      <c r="AQ14" s="20"/>
      <c r="AR14" s="14">
        <f t="shared" si="11"/>
        <v>65900639</v>
      </c>
      <c r="AS14" s="19">
        <f t="shared" si="12"/>
        <v>20853305</v>
      </c>
      <c r="AT14" s="30">
        <f t="shared" si="13"/>
        <v>0.75962700900376356</v>
      </c>
      <c r="AU14" s="31">
        <f t="shared" si="13"/>
        <v>0.24037299099623644</v>
      </c>
      <c r="AV14" s="15">
        <f t="shared" si="20"/>
        <v>86753944</v>
      </c>
      <c r="AW14" s="14">
        <f t="shared" si="15"/>
        <v>4058548</v>
      </c>
      <c r="AX14" s="19">
        <f t="shared" si="16"/>
        <v>29795642</v>
      </c>
      <c r="AY14" s="30">
        <f t="shared" si="17"/>
        <v>0.11988318137282268</v>
      </c>
      <c r="AZ14" s="31">
        <f t="shared" si="17"/>
        <v>0.88011681862717728</v>
      </c>
      <c r="BA14" s="15">
        <f t="shared" si="18"/>
        <v>33854190</v>
      </c>
      <c r="BB14" s="20"/>
      <c r="BC14" s="14"/>
      <c r="BD14" s="14"/>
      <c r="BE14" s="14"/>
      <c r="BF14" s="14"/>
    </row>
    <row r="15" spans="1:59" x14ac:dyDescent="0.3">
      <c r="A15" s="18">
        <v>43344</v>
      </c>
      <c r="B15" s="14">
        <f>+[1]Sep18!$D$7</f>
        <v>41118973</v>
      </c>
      <c r="C15" s="14">
        <f>+[1]Sep18!$D$8</f>
        <v>0</v>
      </c>
      <c r="D15" s="14">
        <f>+[1]Sep18!$D$9</f>
        <v>15675512</v>
      </c>
      <c r="E15" s="14">
        <f>+[1]Sep18!$D$10</f>
        <v>29408</v>
      </c>
      <c r="F15" s="14">
        <f>+[1]Sep18!$D$11</f>
        <v>172476</v>
      </c>
      <c r="G15" s="14">
        <f>+[1]Sep18!$D$12</f>
        <v>0</v>
      </c>
      <c r="H15" s="14">
        <f>+[1]Sep18!$D$13</f>
        <v>3515701</v>
      </c>
      <c r="I15" s="19">
        <f>+[1]Sep18!$D$14</f>
        <v>369960</v>
      </c>
      <c r="J15" s="15">
        <f>IF(SUM(B15:I15)=[1]Sep18!$D$15,[1]Sep18!$D$15,"Error")</f>
        <v>60882030</v>
      </c>
      <c r="K15" s="20"/>
      <c r="L15" s="15">
        <f>+[1]Sep18!$H$7</f>
        <v>5185395</v>
      </c>
      <c r="M15" s="14">
        <f>+[1]Sep18!$H$8</f>
        <v>0</v>
      </c>
      <c r="N15" s="14">
        <f>+[1]Sep18!$H$9</f>
        <v>12713705</v>
      </c>
      <c r="O15" s="14">
        <f>+[1]Sep18!$H$10</f>
        <v>7542</v>
      </c>
      <c r="P15" s="14">
        <f>+[1]Sep18!$H$11</f>
        <v>137198</v>
      </c>
      <c r="Q15" s="14">
        <f>+[1]Sep18!$H$12</f>
        <v>0</v>
      </c>
      <c r="R15" s="14">
        <f>+[1]Sep18!$H$13</f>
        <v>27580167</v>
      </c>
      <c r="S15" s="19">
        <f>+[1]Sep18!$H$14</f>
        <v>299052</v>
      </c>
      <c r="T15" s="15">
        <f>IF(SUM(L15:S15)=[1]Sep18!$H$15,[1]Sep18!$H$15,"Error")</f>
        <v>45923059</v>
      </c>
      <c r="U15" s="20"/>
      <c r="V15" s="14">
        <f t="shared" si="0"/>
        <v>46304368</v>
      </c>
      <c r="W15" s="14">
        <f t="shared" si="0"/>
        <v>0</v>
      </c>
      <c r="X15" s="14">
        <f t="shared" si="0"/>
        <v>28389217</v>
      </c>
      <c r="Y15" s="14">
        <f t="shared" si="0"/>
        <v>36950</v>
      </c>
      <c r="Z15" s="14">
        <f t="shared" si="0"/>
        <v>309674</v>
      </c>
      <c r="AA15" s="14">
        <f t="shared" si="0"/>
        <v>0</v>
      </c>
      <c r="AB15" s="14">
        <f t="shared" si="0"/>
        <v>31095868</v>
      </c>
      <c r="AC15" s="19">
        <f t="shared" si="0"/>
        <v>669012</v>
      </c>
      <c r="AD15" s="15">
        <f t="shared" si="0"/>
        <v>106805089</v>
      </c>
      <c r="AE15" s="14"/>
      <c r="AF15" s="13">
        <f t="shared" si="19"/>
        <v>41118973</v>
      </c>
      <c r="AG15" s="19">
        <f t="shared" si="2"/>
        <v>5185395</v>
      </c>
      <c r="AH15" s="30">
        <f t="shared" si="3"/>
        <v>0.88801499245168403</v>
      </c>
      <c r="AI15" s="31">
        <f t="shared" si="4"/>
        <v>0.11198500754831596</v>
      </c>
      <c r="AJ15" s="15">
        <f t="shared" si="5"/>
        <v>46304368</v>
      </c>
      <c r="AK15" s="21"/>
      <c r="AL15" s="13">
        <f t="shared" si="6"/>
        <v>16247356</v>
      </c>
      <c r="AM15" s="19">
        <f t="shared" si="7"/>
        <v>13157497</v>
      </c>
      <c r="AN15" s="30">
        <f t="shared" si="8"/>
        <v>0.55253994978311916</v>
      </c>
      <c r="AO15" s="31">
        <f t="shared" si="9"/>
        <v>0.44746005021688084</v>
      </c>
      <c r="AP15" s="15">
        <f t="shared" si="10"/>
        <v>29404853</v>
      </c>
      <c r="AQ15" s="20"/>
      <c r="AR15" s="14">
        <f t="shared" si="11"/>
        <v>57366329</v>
      </c>
      <c r="AS15" s="19">
        <f t="shared" si="12"/>
        <v>18342892</v>
      </c>
      <c r="AT15" s="30">
        <f t="shared" si="13"/>
        <v>0.75771918192105026</v>
      </c>
      <c r="AU15" s="31">
        <f t="shared" si="13"/>
        <v>0.24228081807894972</v>
      </c>
      <c r="AV15" s="15">
        <f t="shared" si="20"/>
        <v>75709221</v>
      </c>
      <c r="AW15" s="14">
        <f t="shared" si="15"/>
        <v>3515701</v>
      </c>
      <c r="AX15" s="19">
        <f t="shared" si="16"/>
        <v>27580167</v>
      </c>
      <c r="AY15" s="30">
        <f t="shared" si="17"/>
        <v>0.11306006958866689</v>
      </c>
      <c r="AZ15" s="31">
        <f t="shared" si="17"/>
        <v>0.88693993041133312</v>
      </c>
      <c r="BA15" s="15">
        <f t="shared" si="18"/>
        <v>31095868</v>
      </c>
      <c r="BB15" s="20"/>
      <c r="BC15" s="14"/>
      <c r="BD15" s="14"/>
      <c r="BE15" s="14"/>
      <c r="BF15" s="14"/>
    </row>
    <row r="16" spans="1:59" x14ac:dyDescent="0.3">
      <c r="A16" s="18">
        <v>43374</v>
      </c>
      <c r="B16" s="14">
        <f>+[1]Oct18!$D$7</f>
        <v>31079971</v>
      </c>
      <c r="C16" s="14">
        <f>+[1]Oct18!$D$8</f>
        <v>0</v>
      </c>
      <c r="D16" s="14">
        <f>+[1]Oct18!$D$9</f>
        <v>13309110</v>
      </c>
      <c r="E16" s="14">
        <f>+[1]Oct18!$D$10</f>
        <v>29333</v>
      </c>
      <c r="F16" s="14">
        <f>+[1]Oct18!$D$11</f>
        <v>112313</v>
      </c>
      <c r="G16" s="14">
        <f>+[1]Oct18!$D$12</f>
        <v>0</v>
      </c>
      <c r="H16" s="14">
        <f>+[1]Oct18!$D$13</f>
        <v>3338482</v>
      </c>
      <c r="I16" s="19">
        <f>+[1]Oct18!$D$14</f>
        <v>369845</v>
      </c>
      <c r="J16" s="15">
        <f>IF(SUM(B16:I16)=[1]Oct18!$D$15,[1]Oct18!$D$15,"Error")</f>
        <v>48239054</v>
      </c>
      <c r="K16" s="20"/>
      <c r="L16" s="15">
        <f>+[1]Oct18!$H$7</f>
        <v>4007879</v>
      </c>
      <c r="M16" s="14">
        <f>+[1]Oct18!$H$8</f>
        <v>0</v>
      </c>
      <c r="N16" s="14">
        <f>+[1]Oct18!$H$9</f>
        <v>11097352</v>
      </c>
      <c r="O16" s="14">
        <f>+[1]Oct18!$H$10</f>
        <v>6555</v>
      </c>
      <c r="P16" s="14">
        <f>+[1]Oct18!$H$11</f>
        <v>106614</v>
      </c>
      <c r="Q16" s="14">
        <f>+[1]Oct18!$H$12</f>
        <v>0</v>
      </c>
      <c r="R16" s="14">
        <f>+[1]Oct18!$H$13</f>
        <v>25741820</v>
      </c>
      <c r="S16" s="19">
        <f>+[1]Oct18!$H$14</f>
        <v>298709</v>
      </c>
      <c r="T16" s="15">
        <f>IF(SUM(L16:S16)=[1]Oct18!$H$15,[1]Oct18!$H$15,"Error")</f>
        <v>41258929</v>
      </c>
      <c r="U16" s="20"/>
      <c r="V16" s="14">
        <f t="shared" si="0"/>
        <v>35087850</v>
      </c>
      <c r="W16" s="14">
        <f t="shared" si="0"/>
        <v>0</v>
      </c>
      <c r="X16" s="14">
        <f t="shared" si="0"/>
        <v>24406462</v>
      </c>
      <c r="Y16" s="14">
        <f t="shared" si="0"/>
        <v>35888</v>
      </c>
      <c r="Z16" s="14">
        <f t="shared" si="0"/>
        <v>218927</v>
      </c>
      <c r="AA16" s="14">
        <f t="shared" si="0"/>
        <v>0</v>
      </c>
      <c r="AB16" s="14">
        <f t="shared" si="0"/>
        <v>29080302</v>
      </c>
      <c r="AC16" s="19">
        <f t="shared" si="0"/>
        <v>668554</v>
      </c>
      <c r="AD16" s="15">
        <f t="shared" si="0"/>
        <v>89497983</v>
      </c>
      <c r="AE16" s="14"/>
      <c r="AF16" s="13">
        <f t="shared" si="19"/>
        <v>31079971</v>
      </c>
      <c r="AG16" s="19">
        <f t="shared" si="2"/>
        <v>4007879</v>
      </c>
      <c r="AH16" s="30">
        <f t="shared" si="3"/>
        <v>0.88577587398486946</v>
      </c>
      <c r="AI16" s="31">
        <f t="shared" si="4"/>
        <v>0.1142241260151306</v>
      </c>
      <c r="AJ16" s="15">
        <f t="shared" si="5"/>
        <v>35087850</v>
      </c>
      <c r="AK16" s="21"/>
      <c r="AL16" s="13">
        <f t="shared" si="6"/>
        <v>13820601</v>
      </c>
      <c r="AM16" s="19">
        <f t="shared" si="7"/>
        <v>11509230</v>
      </c>
      <c r="AN16" s="30">
        <f t="shared" si="8"/>
        <v>0.54562547219521518</v>
      </c>
      <c r="AO16" s="31">
        <f t="shared" si="9"/>
        <v>0.45437452780478482</v>
      </c>
      <c r="AP16" s="15">
        <f t="shared" si="10"/>
        <v>25329831</v>
      </c>
      <c r="AQ16" s="20"/>
      <c r="AR16" s="14">
        <f t="shared" si="11"/>
        <v>44900572</v>
      </c>
      <c r="AS16" s="19">
        <f t="shared" si="12"/>
        <v>15517109</v>
      </c>
      <c r="AT16" s="30">
        <f t="shared" si="13"/>
        <v>0.74316940433380752</v>
      </c>
      <c r="AU16" s="31">
        <f t="shared" si="13"/>
        <v>0.25683059566619248</v>
      </c>
      <c r="AV16" s="15">
        <f t="shared" si="20"/>
        <v>60417681</v>
      </c>
      <c r="AW16" s="14">
        <f t="shared" si="15"/>
        <v>3338482</v>
      </c>
      <c r="AX16" s="19">
        <f t="shared" si="16"/>
        <v>25741820</v>
      </c>
      <c r="AY16" s="30">
        <f t="shared" si="17"/>
        <v>0.11480217777655817</v>
      </c>
      <c r="AZ16" s="31">
        <f t="shared" si="17"/>
        <v>0.88519782222344179</v>
      </c>
      <c r="BA16" s="15">
        <f t="shared" si="18"/>
        <v>29080302</v>
      </c>
      <c r="BB16" s="20"/>
      <c r="BC16" s="14"/>
      <c r="BD16" s="14"/>
      <c r="BE16" s="14"/>
      <c r="BF16" s="14"/>
    </row>
    <row r="17" spans="1:59" x14ac:dyDescent="0.3">
      <c r="A17" s="18">
        <v>43405</v>
      </c>
      <c r="B17" s="14">
        <f>+[1]Nov18!$D$7</f>
        <v>32182968</v>
      </c>
      <c r="C17" s="14">
        <f>+[1]Nov18!$D$8</f>
        <v>0</v>
      </c>
      <c r="D17" s="14">
        <f>+[1]Nov18!$D$9</f>
        <v>12758794</v>
      </c>
      <c r="E17" s="14">
        <f>+[1]Nov18!$D$10</f>
        <v>34266</v>
      </c>
      <c r="F17" s="14">
        <f>+[1]Nov18!$D$11</f>
        <v>170530</v>
      </c>
      <c r="G17" s="14">
        <f>+[1]Nov18!$D$12</f>
        <v>0</v>
      </c>
      <c r="H17" s="14">
        <f>+[1]Nov18!$D$13</f>
        <v>2943944</v>
      </c>
      <c r="I17" s="19">
        <f>+[1]Nov18!$D$14</f>
        <v>367851</v>
      </c>
      <c r="J17" s="15">
        <f>IF(SUM(B17:I17)=[1]Nov18!$D$15,[1]Nov18!$D$15,"Error")</f>
        <v>48458353</v>
      </c>
      <c r="K17" s="20"/>
      <c r="L17" s="15">
        <f>+[1]Nov18!$H$7</f>
        <v>4147344</v>
      </c>
      <c r="M17" s="14">
        <f>+[1]Nov18!$H$8</f>
        <v>0</v>
      </c>
      <c r="N17" s="14">
        <f>+[1]Nov18!$H$9</f>
        <v>10027593</v>
      </c>
      <c r="O17" s="14">
        <f>+[1]Nov18!$H$10</f>
        <v>6512</v>
      </c>
      <c r="P17" s="14">
        <f>+[1]Nov18!$H$11</f>
        <v>148795</v>
      </c>
      <c r="Q17" s="14">
        <f>+[1]Nov18!$H$12</f>
        <v>0</v>
      </c>
      <c r="R17" s="14">
        <f>+[1]Nov18!$H$13</f>
        <v>22801718</v>
      </c>
      <c r="S17" s="19">
        <f>+[1]Nov18!$H$14</f>
        <v>301567</v>
      </c>
      <c r="T17" s="15">
        <f>IF(SUM(L17:S17)=[1]Nov18!$H$15,[1]Nov18!$H$15,"Error")</f>
        <v>37433529</v>
      </c>
      <c r="U17" s="20"/>
      <c r="V17" s="14">
        <f t="shared" si="0"/>
        <v>36330312</v>
      </c>
      <c r="W17" s="14">
        <f t="shared" si="0"/>
        <v>0</v>
      </c>
      <c r="X17" s="14">
        <f t="shared" si="0"/>
        <v>22786387</v>
      </c>
      <c r="Y17" s="14">
        <f t="shared" si="0"/>
        <v>40778</v>
      </c>
      <c r="Z17" s="14">
        <f t="shared" si="0"/>
        <v>319325</v>
      </c>
      <c r="AA17" s="14">
        <f t="shared" si="0"/>
        <v>0</v>
      </c>
      <c r="AB17" s="14">
        <f t="shared" si="0"/>
        <v>25745662</v>
      </c>
      <c r="AC17" s="19">
        <f t="shared" si="0"/>
        <v>669418</v>
      </c>
      <c r="AD17" s="15">
        <f t="shared" si="0"/>
        <v>85891882</v>
      </c>
      <c r="AE17" s="14"/>
      <c r="AF17" s="13">
        <f t="shared" si="19"/>
        <v>32182968</v>
      </c>
      <c r="AG17" s="19">
        <f t="shared" si="2"/>
        <v>4147344</v>
      </c>
      <c r="AH17" s="30">
        <f t="shared" si="3"/>
        <v>0.88584342463120047</v>
      </c>
      <c r="AI17" s="31">
        <f t="shared" si="4"/>
        <v>0.11415657536879947</v>
      </c>
      <c r="AJ17" s="15">
        <f t="shared" si="5"/>
        <v>36330312</v>
      </c>
      <c r="AK17" s="21"/>
      <c r="AL17" s="13">
        <f t="shared" si="6"/>
        <v>13331441</v>
      </c>
      <c r="AM17" s="19">
        <f t="shared" si="7"/>
        <v>10484467</v>
      </c>
      <c r="AN17" s="30">
        <f t="shared" si="8"/>
        <v>0.55977042739667959</v>
      </c>
      <c r="AO17" s="31">
        <f t="shared" si="9"/>
        <v>0.44022957260332046</v>
      </c>
      <c r="AP17" s="15">
        <f t="shared" si="10"/>
        <v>23815908</v>
      </c>
      <c r="AQ17" s="20"/>
      <c r="AR17" s="14">
        <f t="shared" si="11"/>
        <v>45514409</v>
      </c>
      <c r="AS17" s="19">
        <f t="shared" si="12"/>
        <v>14631811</v>
      </c>
      <c r="AT17" s="30">
        <f t="shared" si="13"/>
        <v>0.75672933394650566</v>
      </c>
      <c r="AU17" s="31">
        <f t="shared" si="13"/>
        <v>0.24327066605349429</v>
      </c>
      <c r="AV17" s="15">
        <f t="shared" si="20"/>
        <v>60146220</v>
      </c>
      <c r="AW17" s="14">
        <f t="shared" si="15"/>
        <v>2943944</v>
      </c>
      <c r="AX17" s="19">
        <f t="shared" si="16"/>
        <v>22801718</v>
      </c>
      <c r="AY17" s="30">
        <f t="shared" si="17"/>
        <v>0.11434718594534489</v>
      </c>
      <c r="AZ17" s="31">
        <f t="shared" si="17"/>
        <v>0.88565281405465512</v>
      </c>
      <c r="BA17" s="15">
        <f t="shared" si="18"/>
        <v>25745662</v>
      </c>
      <c r="BB17" s="20"/>
      <c r="BC17" s="14"/>
      <c r="BD17" s="14"/>
      <c r="BE17" s="14"/>
      <c r="BF17" s="14"/>
    </row>
    <row r="18" spans="1:59" x14ac:dyDescent="0.3">
      <c r="A18" s="18">
        <v>43435</v>
      </c>
      <c r="B18" s="14">
        <f>+[1]Dec18!$D$7</f>
        <v>40169268</v>
      </c>
      <c r="C18" s="14">
        <f>+[1]Dec18!$D$8</f>
        <v>0</v>
      </c>
      <c r="D18" s="14">
        <f>+[1]Dec18!$D$9</f>
        <v>15579015</v>
      </c>
      <c r="E18" s="14">
        <f>+[1]Dec18!$D$10</f>
        <v>43718</v>
      </c>
      <c r="F18" s="14">
        <f>+[1]Dec18!$D$11</f>
        <v>304319</v>
      </c>
      <c r="G18" s="14">
        <f>+[1]Dec18!$D$12</f>
        <v>0</v>
      </c>
      <c r="H18" s="14">
        <f>+[1]Dec18!$D$13</f>
        <v>3074918</v>
      </c>
      <c r="I18" s="19">
        <f>+[1]Dec18!$D$14</f>
        <v>371008</v>
      </c>
      <c r="J18" s="15">
        <f>IF(SUM(B18:I18)=[1]Dec18!$D$15,[1]Dec18!$D$15,"Error")</f>
        <v>59542246</v>
      </c>
      <c r="K18" s="20"/>
      <c r="L18" s="15">
        <f>+[1]Dec18!$H$7</f>
        <v>5124133</v>
      </c>
      <c r="M18" s="14">
        <f>+[1]Dec18!$H$8</f>
        <v>0</v>
      </c>
      <c r="N18" s="14">
        <f>+[1]Dec18!$H$9</f>
        <v>10920528</v>
      </c>
      <c r="O18" s="14">
        <f>+[1]Dec18!$H$10</f>
        <v>8575</v>
      </c>
      <c r="P18" s="14">
        <f>+[1]Dec18!$H$11</f>
        <v>317758</v>
      </c>
      <c r="Q18" s="14">
        <f>+[1]Dec18!$H$12</f>
        <v>0</v>
      </c>
      <c r="R18" s="14">
        <f>+[1]Dec18!$H$13</f>
        <v>23769363</v>
      </c>
      <c r="S18" s="19">
        <f>+[1]Dec18!$H$14</f>
        <v>294037</v>
      </c>
      <c r="T18" s="15">
        <f>IF(SUM(L18:S18)=[1]Dec18!$H$15,[1]Dec18!$H$15,"Error")</f>
        <v>40434394</v>
      </c>
      <c r="U18" s="20"/>
      <c r="V18" s="14">
        <f t="shared" si="0"/>
        <v>45293401</v>
      </c>
      <c r="W18" s="14">
        <f t="shared" si="0"/>
        <v>0</v>
      </c>
      <c r="X18" s="14">
        <f t="shared" si="0"/>
        <v>26499543</v>
      </c>
      <c r="Y18" s="14">
        <f t="shared" si="0"/>
        <v>52293</v>
      </c>
      <c r="Z18" s="14">
        <f t="shared" si="0"/>
        <v>622077</v>
      </c>
      <c r="AA18" s="14">
        <f t="shared" si="0"/>
        <v>0</v>
      </c>
      <c r="AB18" s="14">
        <f t="shared" si="0"/>
        <v>26844281</v>
      </c>
      <c r="AC18" s="19">
        <f t="shared" si="0"/>
        <v>665045</v>
      </c>
      <c r="AD18" s="15">
        <f t="shared" si="0"/>
        <v>99976640</v>
      </c>
      <c r="AE18" s="14"/>
      <c r="AF18" s="13">
        <f t="shared" ref="AF18:AF23" si="21">SUM(B18:C18)</f>
        <v>40169268</v>
      </c>
      <c r="AG18" s="19">
        <f t="shared" si="2"/>
        <v>5124133</v>
      </c>
      <c r="AH18" s="30">
        <f t="shared" si="3"/>
        <v>0.8868680009257861</v>
      </c>
      <c r="AI18" s="31">
        <f t="shared" si="4"/>
        <v>0.11313199907421392</v>
      </c>
      <c r="AJ18" s="15">
        <f t="shared" si="5"/>
        <v>45293401</v>
      </c>
      <c r="AK18" s="21"/>
      <c r="AL18" s="13">
        <f t="shared" si="6"/>
        <v>16298060</v>
      </c>
      <c r="AM18" s="19">
        <f t="shared" si="7"/>
        <v>11540898</v>
      </c>
      <c r="AN18" s="30">
        <f t="shared" si="8"/>
        <v>0.58544073380907435</v>
      </c>
      <c r="AO18" s="31">
        <f t="shared" si="9"/>
        <v>0.4145592661909257</v>
      </c>
      <c r="AP18" s="15">
        <f t="shared" si="10"/>
        <v>27838958</v>
      </c>
      <c r="AQ18" s="20"/>
      <c r="AR18" s="14">
        <f t="shared" si="11"/>
        <v>56467328</v>
      </c>
      <c r="AS18" s="19">
        <f t="shared" si="12"/>
        <v>16665031</v>
      </c>
      <c r="AT18" s="30">
        <f t="shared" si="13"/>
        <v>0.77212507256876539</v>
      </c>
      <c r="AU18" s="31">
        <f t="shared" si="13"/>
        <v>0.22787492743123464</v>
      </c>
      <c r="AV18" s="15">
        <f t="shared" si="20"/>
        <v>73132359</v>
      </c>
      <c r="AW18" s="14">
        <f t="shared" si="15"/>
        <v>3074918</v>
      </c>
      <c r="AX18" s="19">
        <f t="shared" si="16"/>
        <v>23769363</v>
      </c>
      <c r="AY18" s="30">
        <f t="shared" si="17"/>
        <v>0.11454648384883172</v>
      </c>
      <c r="AZ18" s="31">
        <f t="shared" si="17"/>
        <v>0.8854535161511683</v>
      </c>
      <c r="BA18" s="15">
        <f t="shared" si="18"/>
        <v>26844281</v>
      </c>
      <c r="BB18" s="20"/>
      <c r="BC18" s="14"/>
      <c r="BD18" s="14"/>
      <c r="BE18" s="14"/>
      <c r="BF18" s="14"/>
    </row>
    <row r="19" spans="1:59" x14ac:dyDescent="0.3">
      <c r="A19" s="18">
        <v>43466</v>
      </c>
      <c r="B19" s="14">
        <f>+[1]Jan19!$D$7</f>
        <v>43145496</v>
      </c>
      <c r="C19" s="14">
        <f>+[1]Jan19!$D$8</f>
        <v>0</v>
      </c>
      <c r="D19" s="14">
        <f>+[1]Jan19!$D$9</f>
        <v>15189343</v>
      </c>
      <c r="E19" s="14">
        <f>+[1]Jan19!$D$10</f>
        <v>46139</v>
      </c>
      <c r="F19" s="14">
        <f>+[1]Jan19!$D$11</f>
        <v>327838</v>
      </c>
      <c r="G19" s="14">
        <f>+[1]Jan19!$D$12</f>
        <v>0</v>
      </c>
      <c r="H19" s="14">
        <f>+[1]Jan19!$D$13</f>
        <v>3260630</v>
      </c>
      <c r="I19" s="19">
        <f>+[1]Jan19!$D$14</f>
        <v>370384</v>
      </c>
      <c r="J19" s="15">
        <f>IF(SUM(B19:I19)=[1]Jan19!$D$15,[1]Jan19!$D$15,"Error")</f>
        <v>62339830</v>
      </c>
      <c r="K19" s="20"/>
      <c r="L19" s="15">
        <f>+[1]Jan19!$H$7</f>
        <v>5427643</v>
      </c>
      <c r="M19" s="14">
        <f>+[1]Jan19!$H$8</f>
        <v>0</v>
      </c>
      <c r="N19" s="14">
        <f>+[1]Jan19!$H$9</f>
        <v>10952210</v>
      </c>
      <c r="O19" s="14">
        <f>+[1]Jan19!$H$10</f>
        <v>9174</v>
      </c>
      <c r="P19" s="14">
        <f>+[1]Jan19!$H$11</f>
        <v>276571</v>
      </c>
      <c r="Q19" s="14">
        <f>+[1]Jan19!$H$12</f>
        <v>0</v>
      </c>
      <c r="R19" s="14">
        <f>+[1]Jan19!$H$13</f>
        <v>23718679</v>
      </c>
      <c r="S19" s="19">
        <f>+[1]Jan19!$H$14</f>
        <v>295214</v>
      </c>
      <c r="T19" s="15">
        <f>IF(SUM(L19:S19)=[1]Jan19!$H$15,[1]Jan19!$H$15,"Error")</f>
        <v>40679491</v>
      </c>
      <c r="U19" s="20"/>
      <c r="V19" s="14">
        <f t="shared" si="0"/>
        <v>48573139</v>
      </c>
      <c r="W19" s="14">
        <f t="shared" si="0"/>
        <v>0</v>
      </c>
      <c r="X19" s="14">
        <f t="shared" si="0"/>
        <v>26141553</v>
      </c>
      <c r="Y19" s="14">
        <f t="shared" si="0"/>
        <v>55313</v>
      </c>
      <c r="Z19" s="14">
        <f t="shared" si="0"/>
        <v>604409</v>
      </c>
      <c r="AA19" s="14">
        <f t="shared" si="0"/>
        <v>0</v>
      </c>
      <c r="AB19" s="14">
        <f t="shared" si="0"/>
        <v>26979309</v>
      </c>
      <c r="AC19" s="19">
        <f t="shared" si="0"/>
        <v>665598</v>
      </c>
      <c r="AD19" s="15">
        <f t="shared" si="0"/>
        <v>103019321</v>
      </c>
      <c r="AE19" s="14"/>
      <c r="AF19" s="13">
        <f t="shared" si="21"/>
        <v>43145496</v>
      </c>
      <c r="AG19" s="19">
        <f t="shared" si="2"/>
        <v>5427643</v>
      </c>
      <c r="AH19" s="30">
        <f t="shared" si="3"/>
        <v>0.88825834377308821</v>
      </c>
      <c r="AI19" s="31">
        <f t="shared" si="4"/>
        <v>0.11174165622691175</v>
      </c>
      <c r="AJ19" s="15">
        <f t="shared" si="5"/>
        <v>48573139</v>
      </c>
      <c r="AK19" s="21"/>
      <c r="AL19" s="13">
        <f t="shared" si="6"/>
        <v>15933704</v>
      </c>
      <c r="AM19" s="19">
        <f t="shared" si="7"/>
        <v>11533169</v>
      </c>
      <c r="AN19" s="30">
        <f t="shared" si="8"/>
        <v>0.58010622468746265</v>
      </c>
      <c r="AO19" s="31">
        <f t="shared" si="9"/>
        <v>0.41989377531253741</v>
      </c>
      <c r="AP19" s="15">
        <f t="shared" si="10"/>
        <v>27466873</v>
      </c>
      <c r="AQ19" s="20"/>
      <c r="AR19" s="14">
        <f t="shared" si="11"/>
        <v>59079200</v>
      </c>
      <c r="AS19" s="19">
        <f t="shared" si="12"/>
        <v>16960812</v>
      </c>
      <c r="AT19" s="30">
        <f t="shared" si="13"/>
        <v>0.7769488516124905</v>
      </c>
      <c r="AU19" s="31">
        <f t="shared" si="13"/>
        <v>0.22305114838750947</v>
      </c>
      <c r="AV19" s="15">
        <f t="shared" ref="AV19:AV24" si="22">+SUM(AR19:AS19)</f>
        <v>76040012</v>
      </c>
      <c r="AW19" s="14">
        <f t="shared" si="15"/>
        <v>3260630</v>
      </c>
      <c r="AX19" s="19">
        <f t="shared" si="16"/>
        <v>23718679</v>
      </c>
      <c r="AY19" s="30">
        <f t="shared" si="17"/>
        <v>0.12085669058462542</v>
      </c>
      <c r="AZ19" s="31">
        <f t="shared" si="17"/>
        <v>0.87914330941537455</v>
      </c>
      <c r="BA19" s="15">
        <f t="shared" si="18"/>
        <v>26979309</v>
      </c>
      <c r="BB19" s="20"/>
      <c r="BC19" s="14"/>
      <c r="BD19" s="14"/>
      <c r="BE19" s="14"/>
      <c r="BF19" s="14"/>
    </row>
    <row r="20" spans="1:59" x14ac:dyDescent="0.3">
      <c r="A20" s="18">
        <v>43497</v>
      </c>
      <c r="B20" s="14">
        <f>+[1]Feb19!$D$7</f>
        <v>39637517</v>
      </c>
      <c r="C20" s="14">
        <f>+[1]Feb19!$D$8</f>
        <v>0</v>
      </c>
      <c r="D20" s="14">
        <f>+[1]Feb19!$D$9</f>
        <v>15219110</v>
      </c>
      <c r="E20" s="14">
        <f>+[1]Feb19!$D$10</f>
        <v>44166</v>
      </c>
      <c r="F20" s="14">
        <f>+[1]Feb19!$D$11</f>
        <v>351028</v>
      </c>
      <c r="G20" s="14">
        <f>+[1]Feb19!$D$12</f>
        <v>0</v>
      </c>
      <c r="H20" s="14">
        <f>+[1]Feb19!$D$13</f>
        <v>3230036</v>
      </c>
      <c r="I20" s="19">
        <f>+[1]Feb19!$D$14</f>
        <v>372039</v>
      </c>
      <c r="J20" s="15">
        <f>IF(SUM(B20:I20)=[1]Feb19!$D$15,[1]Feb19!$D$15,"Error")</f>
        <v>58853896</v>
      </c>
      <c r="K20" s="20"/>
      <c r="L20" s="15">
        <f>+[1]Feb19!$H$7</f>
        <v>4922020</v>
      </c>
      <c r="M20" s="14">
        <f>+[1]Feb19!$H$8</f>
        <v>0</v>
      </c>
      <c r="N20" s="14">
        <f>+[1]Feb19!$H$9</f>
        <v>10579059</v>
      </c>
      <c r="O20" s="14">
        <f>+[1]Feb19!$H$10</f>
        <v>8071</v>
      </c>
      <c r="P20" s="14">
        <f>+[1]Feb19!$H$11</f>
        <v>373064</v>
      </c>
      <c r="Q20" s="14">
        <f>+[1]Feb19!$H$12</f>
        <v>0</v>
      </c>
      <c r="R20" s="14">
        <f>+[1]Feb19!$H$13</f>
        <v>23390010</v>
      </c>
      <c r="S20" s="19">
        <f>+[1]Feb19!$H$14</f>
        <v>294115</v>
      </c>
      <c r="T20" s="15">
        <f>IF(SUM(L20:S20)=[1]Feb19!$H$15,[1]Feb19!$H$15,"Error")</f>
        <v>39566339</v>
      </c>
      <c r="U20" s="20"/>
      <c r="V20" s="14">
        <f t="shared" si="0"/>
        <v>44559537</v>
      </c>
      <c r="W20" s="14">
        <f t="shared" si="0"/>
        <v>0</v>
      </c>
      <c r="X20" s="14">
        <f t="shared" si="0"/>
        <v>25798169</v>
      </c>
      <c r="Y20" s="14">
        <f t="shared" si="0"/>
        <v>52237</v>
      </c>
      <c r="Z20" s="14">
        <f t="shared" si="0"/>
        <v>724092</v>
      </c>
      <c r="AA20" s="14">
        <f t="shared" si="0"/>
        <v>0</v>
      </c>
      <c r="AB20" s="14">
        <f t="shared" si="0"/>
        <v>26620046</v>
      </c>
      <c r="AC20" s="19">
        <f t="shared" si="0"/>
        <v>666154</v>
      </c>
      <c r="AD20" s="15">
        <f t="shared" si="0"/>
        <v>98420235</v>
      </c>
      <c r="AE20" s="14"/>
      <c r="AF20" s="13">
        <f t="shared" si="21"/>
        <v>39637517</v>
      </c>
      <c r="AG20" s="19">
        <f t="shared" si="2"/>
        <v>4922020</v>
      </c>
      <c r="AH20" s="30">
        <f t="shared" si="3"/>
        <v>0.88954059374539729</v>
      </c>
      <c r="AI20" s="31">
        <f t="shared" si="4"/>
        <v>0.1104594062546027</v>
      </c>
      <c r="AJ20" s="15">
        <f t="shared" si="5"/>
        <v>44559537</v>
      </c>
      <c r="AK20" s="21"/>
      <c r="AL20" s="13">
        <f t="shared" si="6"/>
        <v>15986343</v>
      </c>
      <c r="AM20" s="19">
        <f t="shared" si="7"/>
        <v>11254309</v>
      </c>
      <c r="AN20" s="30">
        <f t="shared" si="8"/>
        <v>0.58685610755572226</v>
      </c>
      <c r="AO20" s="31">
        <f t="shared" si="9"/>
        <v>0.41314389244427774</v>
      </c>
      <c r="AP20" s="15">
        <f t="shared" si="10"/>
        <v>27240652</v>
      </c>
      <c r="AQ20" s="20"/>
      <c r="AR20" s="14">
        <f t="shared" si="11"/>
        <v>55623860</v>
      </c>
      <c r="AS20" s="19">
        <f t="shared" si="12"/>
        <v>16176329</v>
      </c>
      <c r="AT20" s="30">
        <f t="shared" si="13"/>
        <v>0.77470353176925477</v>
      </c>
      <c r="AU20" s="31">
        <f t="shared" si="13"/>
        <v>0.22529646823074517</v>
      </c>
      <c r="AV20" s="15">
        <f t="shared" si="22"/>
        <v>71800189</v>
      </c>
      <c r="AW20" s="14">
        <f t="shared" si="15"/>
        <v>3230036</v>
      </c>
      <c r="AX20" s="19">
        <f t="shared" si="16"/>
        <v>23390010</v>
      </c>
      <c r="AY20" s="30">
        <f t="shared" si="17"/>
        <v>0.12133848303643052</v>
      </c>
      <c r="AZ20" s="31">
        <f t="shared" si="17"/>
        <v>0.87866151696356953</v>
      </c>
      <c r="BA20" s="15">
        <f t="shared" si="18"/>
        <v>26620046</v>
      </c>
      <c r="BB20" s="20"/>
      <c r="BC20" s="14"/>
      <c r="BD20" s="14"/>
      <c r="BE20" s="14"/>
      <c r="BF20" s="14"/>
    </row>
    <row r="21" spans="1:59" x14ac:dyDescent="0.3">
      <c r="A21" s="18">
        <v>43525</v>
      </c>
      <c r="B21" s="14">
        <f>+[1]Mar19!$D$7</f>
        <v>36669371</v>
      </c>
      <c r="C21" s="14">
        <f>+[1]Mar19!$D$8</f>
        <v>0</v>
      </c>
      <c r="D21" s="14">
        <f>+[1]Mar19!$D$9</f>
        <v>14699872</v>
      </c>
      <c r="E21" s="14">
        <f>+[1]Mar19!$D$10</f>
        <v>41259</v>
      </c>
      <c r="F21" s="14">
        <f>+[1]Mar19!$D$11</f>
        <v>307019</v>
      </c>
      <c r="G21" s="14">
        <f>+[1]Mar19!$D$12</f>
        <v>0</v>
      </c>
      <c r="H21" s="14">
        <f>+[1]Mar19!$D$13</f>
        <v>3158332</v>
      </c>
      <c r="I21" s="19">
        <f>+[1]Mar19!$D$14</f>
        <v>372805</v>
      </c>
      <c r="J21" s="15">
        <f>IF(SUM(B21:I21)=[1]Mar19!$D$15,[1]Mar19!$D$15,"Error")</f>
        <v>55248658</v>
      </c>
      <c r="K21" s="20"/>
      <c r="L21" s="15">
        <f>+[1]Mar19!$H$7</f>
        <v>4578703</v>
      </c>
      <c r="M21" s="14">
        <f>+[1]Mar19!$H$8</f>
        <v>0</v>
      </c>
      <c r="N21" s="14">
        <f>+[1]Mar19!$H$9</f>
        <v>10423926</v>
      </c>
      <c r="O21" s="14">
        <f>+[1]Mar19!$H$10</f>
        <v>7481</v>
      </c>
      <c r="P21" s="14">
        <f>+[1]Mar19!$H$11</f>
        <v>305025</v>
      </c>
      <c r="Q21" s="14">
        <f>+[1]Mar19!$H$12</f>
        <v>0</v>
      </c>
      <c r="R21" s="14">
        <f>+[1]Mar19!$H$13</f>
        <v>22608850</v>
      </c>
      <c r="S21" s="19">
        <f>+[1]Mar19!$H$14</f>
        <v>289809</v>
      </c>
      <c r="T21" s="15">
        <f>IF(SUM(L21:S21)=[1]Mar19!$H$15,[1]Mar19!$H$15,"Error")</f>
        <v>38213794</v>
      </c>
      <c r="U21" s="20"/>
      <c r="V21" s="14">
        <f t="shared" si="0"/>
        <v>41248074</v>
      </c>
      <c r="W21" s="14">
        <f t="shared" si="0"/>
        <v>0</v>
      </c>
      <c r="X21" s="14">
        <f t="shared" si="0"/>
        <v>25123798</v>
      </c>
      <c r="Y21" s="14">
        <f t="shared" si="0"/>
        <v>48740</v>
      </c>
      <c r="Z21" s="14">
        <f t="shared" si="0"/>
        <v>612044</v>
      </c>
      <c r="AA21" s="14">
        <f t="shared" si="0"/>
        <v>0</v>
      </c>
      <c r="AB21" s="14">
        <f t="shared" si="0"/>
        <v>25767182</v>
      </c>
      <c r="AC21" s="19">
        <f t="shared" si="0"/>
        <v>662614</v>
      </c>
      <c r="AD21" s="15">
        <f t="shared" si="0"/>
        <v>93462452</v>
      </c>
      <c r="AE21" s="14"/>
      <c r="AF21" s="13">
        <f t="shared" si="21"/>
        <v>36669371</v>
      </c>
      <c r="AG21" s="19">
        <f t="shared" si="2"/>
        <v>4578703</v>
      </c>
      <c r="AH21" s="30">
        <f t="shared" si="3"/>
        <v>0.88899595651423624</v>
      </c>
      <c r="AI21" s="31">
        <f t="shared" si="4"/>
        <v>0.11100404348576372</v>
      </c>
      <c r="AJ21" s="15">
        <f t="shared" si="5"/>
        <v>41248074</v>
      </c>
      <c r="AK21" s="21"/>
      <c r="AL21" s="13">
        <f t="shared" si="6"/>
        <v>15420955</v>
      </c>
      <c r="AM21" s="19">
        <f t="shared" si="7"/>
        <v>11026241</v>
      </c>
      <c r="AN21" s="30">
        <f t="shared" si="8"/>
        <v>0.58308468693618787</v>
      </c>
      <c r="AO21" s="31">
        <f t="shared" si="9"/>
        <v>0.41691531306381213</v>
      </c>
      <c r="AP21" s="15">
        <f t="shared" si="10"/>
        <v>26447196</v>
      </c>
      <c r="AQ21" s="20"/>
      <c r="AR21" s="14">
        <f t="shared" si="11"/>
        <v>52090326</v>
      </c>
      <c r="AS21" s="19">
        <f t="shared" si="12"/>
        <v>15604944</v>
      </c>
      <c r="AT21" s="30">
        <f t="shared" si="13"/>
        <v>0.7694825059417002</v>
      </c>
      <c r="AU21" s="31">
        <f t="shared" si="13"/>
        <v>0.2305174940582998</v>
      </c>
      <c r="AV21" s="15">
        <f t="shared" si="22"/>
        <v>67695270</v>
      </c>
      <c r="AW21" s="14">
        <f t="shared" si="15"/>
        <v>3158332</v>
      </c>
      <c r="AX21" s="19">
        <f t="shared" si="16"/>
        <v>22608850</v>
      </c>
      <c r="AY21" s="30">
        <f t="shared" si="17"/>
        <v>0.12257188232690715</v>
      </c>
      <c r="AZ21" s="31">
        <f t="shared" si="17"/>
        <v>0.87742811767309281</v>
      </c>
      <c r="BA21" s="15">
        <f t="shared" si="18"/>
        <v>25767182</v>
      </c>
      <c r="BB21" s="20"/>
      <c r="BC21" s="14"/>
      <c r="BD21" s="14"/>
      <c r="BE21" s="14"/>
      <c r="BF21" s="14"/>
    </row>
    <row r="22" spans="1:59" x14ac:dyDescent="0.3">
      <c r="A22" s="18">
        <v>43556</v>
      </c>
      <c r="B22" s="14">
        <f>+[1]Apr19!$D$7</f>
        <v>32324067</v>
      </c>
      <c r="C22" s="14">
        <f>+[1]Apr19!$D$8</f>
        <v>0</v>
      </c>
      <c r="D22" s="14">
        <f>+[1]Apr19!$D$9</f>
        <v>13613456</v>
      </c>
      <c r="E22" s="14">
        <f>+[1]Apr19!$D$10</f>
        <v>37819</v>
      </c>
      <c r="F22" s="14">
        <f>+[1]Apr19!$D$11</f>
        <v>192591</v>
      </c>
      <c r="G22" s="14">
        <f>+[1]Apr19!$D$12</f>
        <v>0</v>
      </c>
      <c r="H22" s="14">
        <f>+[1]Apr19!$D$13</f>
        <v>2768899</v>
      </c>
      <c r="I22" s="19">
        <f>+[1]Apr19!$D$14</f>
        <v>367754</v>
      </c>
      <c r="J22" s="15">
        <f>IF(SUM(B22:I22)=[1]Apr19!$D$15,[1]Apr19!$D$15,"Error")</f>
        <v>49304586</v>
      </c>
      <c r="K22" s="20"/>
      <c r="L22" s="15">
        <f>+[1]Apr19!$H$7</f>
        <v>3943840</v>
      </c>
      <c r="M22" s="14">
        <f>+[1]Apr19!$H$8</f>
        <v>0</v>
      </c>
      <c r="N22" s="14">
        <f>+[1]Apr19!$H$9</f>
        <v>10428764</v>
      </c>
      <c r="O22" s="14">
        <f>+[1]Apr19!$H$10</f>
        <v>7213</v>
      </c>
      <c r="P22" s="14">
        <f>+[1]Apr19!$H$11</f>
        <v>247088</v>
      </c>
      <c r="Q22" s="14">
        <f>+[1]Apr19!$H$12</f>
        <v>0</v>
      </c>
      <c r="R22" s="14">
        <f>+[1]Apr19!$H$13</f>
        <v>23482128</v>
      </c>
      <c r="S22" s="19">
        <f>+[1]Apr19!$H$14</f>
        <v>293926</v>
      </c>
      <c r="T22" s="15">
        <f>IF(SUM(L22:S22)=[1]Apr19!$H$15,[1]Apr19!$H$15,"Error")</f>
        <v>38402959</v>
      </c>
      <c r="U22" s="20"/>
      <c r="V22" s="14">
        <f t="shared" si="0"/>
        <v>36267907</v>
      </c>
      <c r="W22" s="14">
        <f t="shared" si="0"/>
        <v>0</v>
      </c>
      <c r="X22" s="14">
        <f t="shared" si="0"/>
        <v>24042220</v>
      </c>
      <c r="Y22" s="14">
        <f t="shared" si="0"/>
        <v>45032</v>
      </c>
      <c r="Z22" s="14">
        <f t="shared" si="0"/>
        <v>439679</v>
      </c>
      <c r="AA22" s="14">
        <f t="shared" si="0"/>
        <v>0</v>
      </c>
      <c r="AB22" s="14">
        <f t="shared" si="0"/>
        <v>26251027</v>
      </c>
      <c r="AC22" s="19">
        <f t="shared" si="0"/>
        <v>661680</v>
      </c>
      <c r="AD22" s="15">
        <f t="shared" si="0"/>
        <v>87707545</v>
      </c>
      <c r="AE22" s="14"/>
      <c r="AF22" s="13">
        <f t="shared" si="21"/>
        <v>32324067</v>
      </c>
      <c r="AG22" s="19">
        <f t="shared" si="2"/>
        <v>3943840</v>
      </c>
      <c r="AH22" s="30">
        <f t="shared" si="3"/>
        <v>0.89125813077661198</v>
      </c>
      <c r="AI22" s="31">
        <f t="shared" si="4"/>
        <v>0.10874186922338805</v>
      </c>
      <c r="AJ22" s="15">
        <f t="shared" si="5"/>
        <v>36267907</v>
      </c>
      <c r="AK22" s="21"/>
      <c r="AL22" s="13">
        <f t="shared" si="6"/>
        <v>14211620</v>
      </c>
      <c r="AM22" s="19">
        <f t="shared" si="7"/>
        <v>10976991</v>
      </c>
      <c r="AN22" s="30">
        <f t="shared" si="8"/>
        <v>0.5642081653490143</v>
      </c>
      <c r="AO22" s="31">
        <f t="shared" si="9"/>
        <v>0.4357918346509857</v>
      </c>
      <c r="AP22" s="15">
        <f t="shared" si="10"/>
        <v>25188611</v>
      </c>
      <c r="AQ22" s="20"/>
      <c r="AR22" s="14">
        <f t="shared" si="11"/>
        <v>46535687</v>
      </c>
      <c r="AS22" s="19">
        <f t="shared" si="12"/>
        <v>14920831</v>
      </c>
      <c r="AT22" s="30">
        <f t="shared" si="13"/>
        <v>0.75721320560335037</v>
      </c>
      <c r="AU22" s="31">
        <f t="shared" si="13"/>
        <v>0.24278679439664969</v>
      </c>
      <c r="AV22" s="15">
        <f t="shared" si="22"/>
        <v>61456518</v>
      </c>
      <c r="AW22" s="14">
        <f t="shared" si="15"/>
        <v>2768899</v>
      </c>
      <c r="AX22" s="19">
        <f t="shared" si="16"/>
        <v>23482128</v>
      </c>
      <c r="AY22" s="30">
        <f t="shared" si="17"/>
        <v>0.10547773997565886</v>
      </c>
      <c r="AZ22" s="31">
        <f t="shared" si="17"/>
        <v>0.8945222600243411</v>
      </c>
      <c r="BA22" s="15">
        <f t="shared" si="18"/>
        <v>26251027</v>
      </c>
      <c r="BB22" s="20"/>
      <c r="BC22" s="14"/>
      <c r="BD22" s="14"/>
      <c r="BE22" s="14"/>
      <c r="BF22" s="14"/>
    </row>
    <row r="23" spans="1:59" x14ac:dyDescent="0.3">
      <c r="A23" s="18">
        <v>43586</v>
      </c>
      <c r="B23" s="14">
        <f>+[1]May19!$D$7</f>
        <v>29524298</v>
      </c>
      <c r="C23" s="14">
        <f>+[1]May19!$D$8</f>
        <v>0</v>
      </c>
      <c r="D23" s="14">
        <f>+[1]May19!$D$9</f>
        <v>12920420</v>
      </c>
      <c r="E23" s="14">
        <f>+[1]May19!$D$10</f>
        <v>32736</v>
      </c>
      <c r="F23" s="14">
        <f>+[1]May19!$D$11</f>
        <v>129172</v>
      </c>
      <c r="G23" s="14">
        <f>+[1]May19!$D$12</f>
        <v>0</v>
      </c>
      <c r="H23" s="14">
        <f>+[1]May19!$D$13</f>
        <v>2970627</v>
      </c>
      <c r="I23" s="19">
        <f>+[1]May19!$D$14</f>
        <v>371152</v>
      </c>
      <c r="J23" s="15">
        <f>IF(SUM(B23:I23)=[1]May19!$D$15,[1]May19!$D$15,"Error")</f>
        <v>45948405</v>
      </c>
      <c r="K23" s="20"/>
      <c r="L23" s="15">
        <f>+[1]May19!$H$7</f>
        <v>3571623</v>
      </c>
      <c r="M23" s="14">
        <f>+[1]May19!$H$8</f>
        <v>0</v>
      </c>
      <c r="N23" s="14">
        <f>+[1]May19!$H$9</f>
        <v>10277099</v>
      </c>
      <c r="O23" s="14">
        <f>+[1]May19!$H$10</f>
        <v>6533</v>
      </c>
      <c r="P23" s="14">
        <f>+[1]May19!$H$11</f>
        <v>149958</v>
      </c>
      <c r="Q23" s="14">
        <f>+[1]May19!$H$12</f>
        <v>0</v>
      </c>
      <c r="R23" s="14">
        <f>+[1]May19!$H$13</f>
        <v>23341009</v>
      </c>
      <c r="S23" s="19">
        <f>+[1]May19!$H$14</f>
        <v>290780</v>
      </c>
      <c r="T23" s="15">
        <f>IF(SUM(L23:S23)=[1]May19!$H$15,[1]May19!$H$15,"Error")</f>
        <v>37637002</v>
      </c>
      <c r="U23" s="20"/>
      <c r="V23" s="14">
        <f t="shared" ref="V23:AD38" si="23">+B23+L23</f>
        <v>33095921</v>
      </c>
      <c r="W23" s="14">
        <f t="shared" si="23"/>
        <v>0</v>
      </c>
      <c r="X23" s="14">
        <f t="shared" si="23"/>
        <v>23197519</v>
      </c>
      <c r="Y23" s="14">
        <f t="shared" si="23"/>
        <v>39269</v>
      </c>
      <c r="Z23" s="14">
        <f t="shared" si="23"/>
        <v>279130</v>
      </c>
      <c r="AA23" s="14">
        <f t="shared" si="23"/>
        <v>0</v>
      </c>
      <c r="AB23" s="14">
        <f t="shared" si="23"/>
        <v>26311636</v>
      </c>
      <c r="AC23" s="19">
        <f t="shared" si="23"/>
        <v>661932</v>
      </c>
      <c r="AD23" s="15">
        <f t="shared" si="23"/>
        <v>83585407</v>
      </c>
      <c r="AE23" s="14"/>
      <c r="AF23" s="13">
        <f t="shared" si="21"/>
        <v>29524298</v>
      </c>
      <c r="AG23" s="19">
        <f t="shared" si="2"/>
        <v>3571623</v>
      </c>
      <c r="AH23" s="30">
        <f t="shared" si="3"/>
        <v>0.89208268293848059</v>
      </c>
      <c r="AI23" s="31">
        <f t="shared" si="4"/>
        <v>0.10791731706151945</v>
      </c>
      <c r="AJ23" s="15">
        <f t="shared" si="5"/>
        <v>33095921</v>
      </c>
      <c r="AK23" s="21"/>
      <c r="AL23" s="13">
        <f t="shared" si="6"/>
        <v>13453480</v>
      </c>
      <c r="AM23" s="19">
        <f t="shared" si="7"/>
        <v>10724370</v>
      </c>
      <c r="AN23" s="30">
        <f t="shared" si="8"/>
        <v>0.55643822755125039</v>
      </c>
      <c r="AO23" s="31">
        <f t="shared" si="9"/>
        <v>0.44356177244874956</v>
      </c>
      <c r="AP23" s="15">
        <f t="shared" si="10"/>
        <v>24177850</v>
      </c>
      <c r="AQ23" s="20"/>
      <c r="AR23" s="14">
        <f t="shared" si="11"/>
        <v>42977778</v>
      </c>
      <c r="AS23" s="19">
        <f t="shared" si="12"/>
        <v>14295993</v>
      </c>
      <c r="AT23" s="30">
        <f t="shared" ref="AT23:AU38" si="24">+AR23/$AV23</f>
        <v>0.75039197261867041</v>
      </c>
      <c r="AU23" s="31">
        <f t="shared" si="24"/>
        <v>0.24960802738132959</v>
      </c>
      <c r="AV23" s="15">
        <f t="shared" si="22"/>
        <v>57273771</v>
      </c>
      <c r="AW23" s="14">
        <f t="shared" si="15"/>
        <v>2970627</v>
      </c>
      <c r="AX23" s="19">
        <f t="shared" si="16"/>
        <v>23341009</v>
      </c>
      <c r="AY23" s="30">
        <f t="shared" ref="AY23:AZ38" si="25">+AW23/$BA23</f>
        <v>0.11290164549251137</v>
      </c>
      <c r="AZ23" s="31">
        <f t="shared" si="25"/>
        <v>0.88709835450748864</v>
      </c>
      <c r="BA23" s="15">
        <f t="shared" si="18"/>
        <v>26311636</v>
      </c>
      <c r="BB23" s="20"/>
      <c r="BC23" s="14"/>
      <c r="BD23" s="14"/>
      <c r="BE23" s="14"/>
      <c r="BF23" s="14"/>
    </row>
    <row r="24" spans="1:59" x14ac:dyDescent="0.3">
      <c r="A24" s="18">
        <v>43617</v>
      </c>
      <c r="B24" s="14">
        <f>+[1]Jun19!$D$7</f>
        <v>28658149</v>
      </c>
      <c r="C24" s="14">
        <f>+[1]Jun19!$D$8</f>
        <v>0</v>
      </c>
      <c r="D24" s="14">
        <f>+[1]Jun19!$D$9</f>
        <v>12266612</v>
      </c>
      <c r="E24" s="14">
        <f>+[1]Jun19!$D$10</f>
        <v>29481</v>
      </c>
      <c r="F24" s="14">
        <f>+[1]Jun19!$D$11</f>
        <v>102846</v>
      </c>
      <c r="G24" s="14">
        <f>+[1]Jun19!$D$12</f>
        <v>0</v>
      </c>
      <c r="H24" s="14">
        <f>+[1]Jun19!$D$13</f>
        <v>2800705</v>
      </c>
      <c r="I24" s="19">
        <f>+[1]Jun19!$D$14</f>
        <v>371396</v>
      </c>
      <c r="J24" s="15">
        <f>IF(SUM(B24:I24)=[1]Jun19!$D$15,[1]Jun19!$D$15,"Error")</f>
        <v>44229189</v>
      </c>
      <c r="K24" s="20"/>
      <c r="L24" s="15">
        <f>+[1]Jun19!$H$7</f>
        <v>3396151</v>
      </c>
      <c r="M24" s="14">
        <f>+[1]Jun19!$H$8</f>
        <v>0</v>
      </c>
      <c r="N24" s="14">
        <f>+[1]Jun19!$H$9</f>
        <v>10822047</v>
      </c>
      <c r="O24" s="14">
        <f>+[1]Jun19!$H$10</f>
        <v>6301</v>
      </c>
      <c r="P24" s="14">
        <f>+[1]Jun19!$H$11</f>
        <v>114242</v>
      </c>
      <c r="Q24" s="14">
        <f>+[1]Jun19!$H$12</f>
        <v>0</v>
      </c>
      <c r="R24" s="14">
        <f>+[1]Jun19!$H$13</f>
        <v>23300454</v>
      </c>
      <c r="S24" s="19">
        <f>+[1]Jun19!$H$14</f>
        <v>296063</v>
      </c>
      <c r="T24" s="15">
        <f>IF(SUM(L24:S24)=[1]Jun19!$H$15,[1]Jun19!$H$15,"Error")</f>
        <v>37935258</v>
      </c>
      <c r="U24" s="20"/>
      <c r="V24" s="14">
        <f t="shared" si="23"/>
        <v>32054300</v>
      </c>
      <c r="W24" s="14">
        <f t="shared" si="23"/>
        <v>0</v>
      </c>
      <c r="X24" s="14">
        <f t="shared" si="23"/>
        <v>23088659</v>
      </c>
      <c r="Y24" s="14">
        <f t="shared" si="23"/>
        <v>35782</v>
      </c>
      <c r="Z24" s="14">
        <f t="shared" si="23"/>
        <v>217088</v>
      </c>
      <c r="AA24" s="14">
        <f t="shared" si="23"/>
        <v>0</v>
      </c>
      <c r="AB24" s="14">
        <f t="shared" si="23"/>
        <v>26101159</v>
      </c>
      <c r="AC24" s="19">
        <f t="shared" si="23"/>
        <v>667459</v>
      </c>
      <c r="AD24" s="15">
        <f t="shared" si="23"/>
        <v>82164447</v>
      </c>
      <c r="AE24" s="14"/>
      <c r="AF24" s="13">
        <f t="shared" ref="AF24:AF29" si="26">SUM(B24:C24)</f>
        <v>28658149</v>
      </c>
      <c r="AG24" s="19">
        <f t="shared" si="2"/>
        <v>3396151</v>
      </c>
      <c r="AH24" s="30">
        <f t="shared" si="3"/>
        <v>0.89405006504587525</v>
      </c>
      <c r="AI24" s="31">
        <f t="shared" si="4"/>
        <v>0.10594993495412472</v>
      </c>
      <c r="AJ24" s="15">
        <f t="shared" si="5"/>
        <v>32054300</v>
      </c>
      <c r="AK24" s="21"/>
      <c r="AL24" s="13">
        <f t="shared" si="6"/>
        <v>12770335</v>
      </c>
      <c r="AM24" s="19">
        <f t="shared" si="7"/>
        <v>11238653</v>
      </c>
      <c r="AN24" s="30">
        <f t="shared" si="8"/>
        <v>0.53189809582977843</v>
      </c>
      <c r="AO24" s="31">
        <f t="shared" si="9"/>
        <v>0.46810190417022157</v>
      </c>
      <c r="AP24" s="15">
        <f t="shared" si="10"/>
        <v>24008988</v>
      </c>
      <c r="AQ24" s="20"/>
      <c r="AR24" s="14">
        <f t="shared" si="11"/>
        <v>41428484</v>
      </c>
      <c r="AS24" s="19">
        <f t="shared" si="12"/>
        <v>14634804</v>
      </c>
      <c r="AT24" s="30">
        <f t="shared" si="24"/>
        <v>0.73895922765000865</v>
      </c>
      <c r="AU24" s="31">
        <f t="shared" si="24"/>
        <v>0.26104077234999129</v>
      </c>
      <c r="AV24" s="15">
        <f t="shared" si="22"/>
        <v>56063288</v>
      </c>
      <c r="AW24" s="14">
        <f t="shared" si="15"/>
        <v>2800705</v>
      </c>
      <c r="AX24" s="19">
        <f t="shared" si="16"/>
        <v>23300454</v>
      </c>
      <c r="AY24" s="30">
        <f t="shared" si="25"/>
        <v>0.10730194011691205</v>
      </c>
      <c r="AZ24" s="31">
        <f t="shared" si="25"/>
        <v>0.89269805988308792</v>
      </c>
      <c r="BA24" s="15">
        <f t="shared" si="18"/>
        <v>26101159</v>
      </c>
      <c r="BB24" s="20"/>
      <c r="BC24" s="14"/>
      <c r="BD24" s="14"/>
      <c r="BE24" s="14"/>
      <c r="BF24" s="14"/>
    </row>
    <row r="25" spans="1:59" x14ac:dyDescent="0.3">
      <c r="A25" s="18">
        <v>43647</v>
      </c>
      <c r="B25" s="14">
        <f>+[1]Jul19!$D$7</f>
        <v>43405362</v>
      </c>
      <c r="C25" s="14">
        <f>+[1]Jul19!$D$8</f>
        <v>0</v>
      </c>
      <c r="D25" s="14">
        <f>+[1]Jul19!$D$9</f>
        <v>16022770</v>
      </c>
      <c r="E25" s="14">
        <f>+[1]Jul19!$D$10</f>
        <v>32712</v>
      </c>
      <c r="F25" s="14">
        <f>+[1]Jul19!$D$11</f>
        <v>148927</v>
      </c>
      <c r="G25" s="14">
        <f>+[1]Jul19!$D$12</f>
        <v>0</v>
      </c>
      <c r="H25" s="14">
        <f>+[1]Jul19!$D$13</f>
        <v>5688878</v>
      </c>
      <c r="I25" s="19">
        <f>+[1]Jul19!$D$14</f>
        <v>358217</v>
      </c>
      <c r="J25" s="15">
        <f>IF(SUM(B25:I25)=[1]Jul19!$D$15,[1]Jul19!$D$15,"Error")</f>
        <v>65656866</v>
      </c>
      <c r="K25" s="20"/>
      <c r="L25" s="15">
        <f>+[1]Jul19!$H$7</f>
        <v>4938674</v>
      </c>
      <c r="M25" s="14">
        <f>+[1]Jul19!$H$8</f>
        <v>0</v>
      </c>
      <c r="N25" s="14">
        <f>+[1]Jul19!$H$9</f>
        <v>13748896</v>
      </c>
      <c r="O25" s="14">
        <f>+[1]Jul19!$H$10</f>
        <v>7467</v>
      </c>
      <c r="P25" s="14">
        <f>+[1]Jul19!$H$11</f>
        <v>136780</v>
      </c>
      <c r="Q25" s="14">
        <f>+[1]Jul19!$H$12</f>
        <v>0</v>
      </c>
      <c r="R25" s="14">
        <f>+[1]Jul19!$H$13</f>
        <v>26248180</v>
      </c>
      <c r="S25" s="19">
        <f>+[1]Jul19!$H$14</f>
        <v>286303</v>
      </c>
      <c r="T25" s="15">
        <f>IF(SUM(L25:S25)=[1]Jul19!$H$15,[1]Jul19!$H$15,"Error")</f>
        <v>45366300</v>
      </c>
      <c r="U25" s="20"/>
      <c r="V25" s="14">
        <f t="shared" si="23"/>
        <v>48344036</v>
      </c>
      <c r="W25" s="14">
        <f t="shared" si="23"/>
        <v>0</v>
      </c>
      <c r="X25" s="14">
        <f t="shared" si="23"/>
        <v>29771666</v>
      </c>
      <c r="Y25" s="14">
        <f t="shared" si="23"/>
        <v>40179</v>
      </c>
      <c r="Z25" s="14">
        <f t="shared" si="23"/>
        <v>285707</v>
      </c>
      <c r="AA25" s="14">
        <f t="shared" si="23"/>
        <v>0</v>
      </c>
      <c r="AB25" s="14">
        <f t="shared" si="23"/>
        <v>31937058</v>
      </c>
      <c r="AC25" s="19">
        <f t="shared" si="23"/>
        <v>644520</v>
      </c>
      <c r="AD25" s="15">
        <f t="shared" si="23"/>
        <v>111023166</v>
      </c>
      <c r="AE25" s="14"/>
      <c r="AF25" s="13">
        <f t="shared" si="26"/>
        <v>43405362</v>
      </c>
      <c r="AG25" s="19">
        <f t="shared" si="2"/>
        <v>4938674</v>
      </c>
      <c r="AH25" s="30">
        <f t="shared" si="3"/>
        <v>0.89784315897828637</v>
      </c>
      <c r="AI25" s="31">
        <f t="shared" si="4"/>
        <v>0.10215684102171362</v>
      </c>
      <c r="AJ25" s="15">
        <f t="shared" si="5"/>
        <v>48344036</v>
      </c>
      <c r="AK25" s="21"/>
      <c r="AL25" s="13">
        <f t="shared" si="6"/>
        <v>16562626</v>
      </c>
      <c r="AM25" s="19">
        <f t="shared" si="7"/>
        <v>14179446</v>
      </c>
      <c r="AN25" s="30">
        <f t="shared" si="8"/>
        <v>0.5387608876851242</v>
      </c>
      <c r="AO25" s="31">
        <f t="shared" si="9"/>
        <v>0.46123911231487585</v>
      </c>
      <c r="AP25" s="15">
        <f t="shared" si="10"/>
        <v>30742072</v>
      </c>
      <c r="AQ25" s="20"/>
      <c r="AR25" s="14">
        <f t="shared" si="11"/>
        <v>59967988</v>
      </c>
      <c r="AS25" s="19">
        <f t="shared" si="12"/>
        <v>19118120</v>
      </c>
      <c r="AT25" s="30">
        <f t="shared" si="24"/>
        <v>0.75826196934612078</v>
      </c>
      <c r="AU25" s="31">
        <f t="shared" si="24"/>
        <v>0.24173803065387919</v>
      </c>
      <c r="AV25" s="15">
        <f t="shared" ref="AV25:AV30" si="27">+SUM(AR25:AS25)</f>
        <v>79086108</v>
      </c>
      <c r="AW25" s="14">
        <f t="shared" si="15"/>
        <v>5688878</v>
      </c>
      <c r="AX25" s="19">
        <f t="shared" si="16"/>
        <v>26248180</v>
      </c>
      <c r="AY25" s="30">
        <f t="shared" si="25"/>
        <v>0.1781278037570023</v>
      </c>
      <c r="AZ25" s="31">
        <f t="shared" si="25"/>
        <v>0.82187219624299768</v>
      </c>
      <c r="BA25" s="15">
        <f t="shared" si="18"/>
        <v>31937058</v>
      </c>
      <c r="BB25" s="20"/>
      <c r="BC25" s="14"/>
      <c r="BD25" s="14"/>
      <c r="BE25" s="14"/>
      <c r="BF25" s="14"/>
    </row>
    <row r="26" spans="1:59" x14ac:dyDescent="0.3">
      <c r="A26" s="18">
        <v>43678</v>
      </c>
      <c r="B26" s="14">
        <f>+[1]Aug19!$D$7</f>
        <v>46825850</v>
      </c>
      <c r="C26" s="14">
        <f>+[1]Aug19!$D$8</f>
        <v>0</v>
      </c>
      <c r="D26" s="14">
        <f>+[1]Aug19!$D$9</f>
        <v>16831613</v>
      </c>
      <c r="E26" s="14">
        <f>+[1]Aug19!$D$10</f>
        <v>31063</v>
      </c>
      <c r="F26" s="14">
        <f>+[1]Aug19!$D$11</f>
        <v>174079</v>
      </c>
      <c r="G26" s="14">
        <f>+[1]Aug19!$D$12</f>
        <v>0</v>
      </c>
      <c r="H26" s="14">
        <f>+[1]Aug19!$D$13</f>
        <v>5649659</v>
      </c>
      <c r="I26" s="19">
        <f>+[1]Aug19!$D$14</f>
        <v>368547</v>
      </c>
      <c r="J26" s="15">
        <f>IF(SUM(B26:I26)=[1]Aug19!$D$15,[1]Aug19!$D$15,"Error")</f>
        <v>69880811</v>
      </c>
      <c r="K26" s="20"/>
      <c r="L26" s="15">
        <f>+[1]Aug19!$H$7</f>
        <v>5163508</v>
      </c>
      <c r="M26" s="14">
        <f>+[1]Aug19!$H$8</f>
        <v>0</v>
      </c>
      <c r="N26" s="14">
        <f>+[1]Aug19!$H$9</f>
        <v>13928404</v>
      </c>
      <c r="O26" s="14">
        <f>+[1]Aug19!$H$10</f>
        <v>7420</v>
      </c>
      <c r="P26" s="14">
        <f>+[1]Aug19!$H$11</f>
        <v>155785</v>
      </c>
      <c r="Q26" s="14">
        <f>+[1]Aug19!$H$12</f>
        <v>0</v>
      </c>
      <c r="R26" s="14">
        <f>+[1]Aug19!$H$13</f>
        <v>25837446</v>
      </c>
      <c r="S26" s="19">
        <f>+[1]Aug19!$H$14</f>
        <v>293235</v>
      </c>
      <c r="T26" s="15">
        <f>IF(SUM(L26:S26)=[1]Aug19!$H$15,[1]Aug19!$H$15,"Error")</f>
        <v>45385798</v>
      </c>
      <c r="U26" s="20"/>
      <c r="V26" s="14">
        <f t="shared" si="23"/>
        <v>51989358</v>
      </c>
      <c r="W26" s="14">
        <f t="shared" si="23"/>
        <v>0</v>
      </c>
      <c r="X26" s="14">
        <f t="shared" si="23"/>
        <v>30760017</v>
      </c>
      <c r="Y26" s="14">
        <f t="shared" si="23"/>
        <v>38483</v>
      </c>
      <c r="Z26" s="14">
        <f t="shared" si="23"/>
        <v>329864</v>
      </c>
      <c r="AA26" s="14">
        <f t="shared" si="23"/>
        <v>0</v>
      </c>
      <c r="AB26" s="14">
        <f t="shared" si="23"/>
        <v>31487105</v>
      </c>
      <c r="AC26" s="19">
        <f t="shared" si="23"/>
        <v>661782</v>
      </c>
      <c r="AD26" s="15">
        <f t="shared" si="23"/>
        <v>115266609</v>
      </c>
      <c r="AE26" s="14"/>
      <c r="AF26" s="13">
        <f t="shared" si="26"/>
        <v>46825850</v>
      </c>
      <c r="AG26" s="19">
        <f t="shared" si="2"/>
        <v>5163508</v>
      </c>
      <c r="AH26" s="30">
        <f t="shared" si="3"/>
        <v>0.90068144330614741</v>
      </c>
      <c r="AI26" s="31">
        <f t="shared" si="4"/>
        <v>9.9318556693852617E-2</v>
      </c>
      <c r="AJ26" s="15">
        <f t="shared" si="5"/>
        <v>51989358</v>
      </c>
      <c r="AK26" s="21"/>
      <c r="AL26" s="13">
        <f t="shared" si="6"/>
        <v>17405302</v>
      </c>
      <c r="AM26" s="19">
        <f t="shared" si="7"/>
        <v>14384844</v>
      </c>
      <c r="AN26" s="30">
        <f t="shared" si="8"/>
        <v>0.5475061989334683</v>
      </c>
      <c r="AO26" s="31">
        <f t="shared" si="9"/>
        <v>0.45249380106653175</v>
      </c>
      <c r="AP26" s="15">
        <f t="shared" si="10"/>
        <v>31790146</v>
      </c>
      <c r="AQ26" s="20"/>
      <c r="AR26" s="14">
        <f t="shared" si="11"/>
        <v>64231152</v>
      </c>
      <c r="AS26" s="19">
        <f t="shared" si="12"/>
        <v>19548352</v>
      </c>
      <c r="AT26" s="30">
        <f t="shared" si="24"/>
        <v>0.76666904115354995</v>
      </c>
      <c r="AU26" s="31">
        <f t="shared" si="24"/>
        <v>0.23333095884645008</v>
      </c>
      <c r="AV26" s="15">
        <f t="shared" si="27"/>
        <v>83779504</v>
      </c>
      <c r="AW26" s="14">
        <f t="shared" si="15"/>
        <v>5649659</v>
      </c>
      <c r="AX26" s="19">
        <f t="shared" si="16"/>
        <v>25837446</v>
      </c>
      <c r="AY26" s="30">
        <f t="shared" si="25"/>
        <v>0.17942770540511743</v>
      </c>
      <c r="AZ26" s="31">
        <f t="shared" si="25"/>
        <v>0.82057229459488257</v>
      </c>
      <c r="BA26" s="15">
        <f t="shared" si="18"/>
        <v>31487105</v>
      </c>
      <c r="BB26" s="20"/>
      <c r="BC26" s="14"/>
      <c r="BD26" s="14"/>
      <c r="BE26" s="14"/>
      <c r="BF26" s="14"/>
    </row>
    <row r="27" spans="1:59" x14ac:dyDescent="0.3">
      <c r="A27" s="18">
        <v>43709</v>
      </c>
      <c r="B27" s="14">
        <f>+[1]Sep19!$D$7</f>
        <v>32898953</v>
      </c>
      <c r="C27" s="14">
        <f>+[1]Sep19!$D$8</f>
        <v>0</v>
      </c>
      <c r="D27" s="14">
        <f>+[1]Sep19!$D$9</f>
        <v>13132793</v>
      </c>
      <c r="E27" s="14">
        <f>+[1]Sep19!$D$10</f>
        <v>27027</v>
      </c>
      <c r="F27" s="14">
        <f>+[1]Sep19!$D$11</f>
        <v>118626</v>
      </c>
      <c r="G27" s="14">
        <f>+[1]Sep19!$D$12</f>
        <v>0</v>
      </c>
      <c r="H27" s="14">
        <f>+[1]Sep19!$D$13</f>
        <v>4479404</v>
      </c>
      <c r="I27" s="19">
        <f>+[1]Sep19!$D$14</f>
        <v>369098</v>
      </c>
      <c r="J27" s="15">
        <f>IF(SUM(B27:I27)=[1]Sep19!$D$15,[1]Sep19!$D$15,"Error")</f>
        <v>51025901</v>
      </c>
      <c r="K27" s="20"/>
      <c r="L27" s="15">
        <f>+[1]Sep19!$H$7</f>
        <v>3572695</v>
      </c>
      <c r="M27" s="14">
        <f>+[1]Sep19!$H$8</f>
        <v>0</v>
      </c>
      <c r="N27" s="14">
        <f>+[1]Sep19!$H$9</f>
        <v>11148051</v>
      </c>
      <c r="O27" s="14">
        <f>+[1]Sep19!$H$10</f>
        <v>5265</v>
      </c>
      <c r="P27" s="14">
        <f>+[1]Sep19!$H$11</f>
        <v>105471</v>
      </c>
      <c r="Q27" s="14">
        <f>+[1]Sep19!$H$12</f>
        <v>0</v>
      </c>
      <c r="R27" s="14">
        <f>+[1]Sep19!$H$13</f>
        <v>22070691</v>
      </c>
      <c r="S27" s="19">
        <f>+[1]Sep19!$H$14</f>
        <v>298014</v>
      </c>
      <c r="T27" s="15">
        <f>IF(SUM(L27:S27)=[1]Sep19!$H$15,[1]Sep19!$H$15,"Error")</f>
        <v>37200187</v>
      </c>
      <c r="U27" s="20"/>
      <c r="V27" s="14">
        <f t="shared" si="23"/>
        <v>36471648</v>
      </c>
      <c r="W27" s="14">
        <f t="shared" si="23"/>
        <v>0</v>
      </c>
      <c r="X27" s="14">
        <f t="shared" si="23"/>
        <v>24280844</v>
      </c>
      <c r="Y27" s="14">
        <f t="shared" si="23"/>
        <v>32292</v>
      </c>
      <c r="Z27" s="14">
        <f t="shared" si="23"/>
        <v>224097</v>
      </c>
      <c r="AA27" s="14">
        <f t="shared" si="23"/>
        <v>0</v>
      </c>
      <c r="AB27" s="14">
        <f t="shared" si="23"/>
        <v>26550095</v>
      </c>
      <c r="AC27" s="19">
        <f t="shared" si="23"/>
        <v>667112</v>
      </c>
      <c r="AD27" s="15">
        <f t="shared" si="23"/>
        <v>88226088</v>
      </c>
      <c r="AE27" s="14"/>
      <c r="AF27" s="13">
        <f t="shared" si="26"/>
        <v>32898953</v>
      </c>
      <c r="AG27" s="19">
        <f t="shared" si="2"/>
        <v>3572695</v>
      </c>
      <c r="AH27" s="30">
        <f t="shared" si="3"/>
        <v>0.90204185453862684</v>
      </c>
      <c r="AI27" s="31">
        <f t="shared" si="4"/>
        <v>9.7958145461373172E-2</v>
      </c>
      <c r="AJ27" s="15">
        <f t="shared" si="5"/>
        <v>36471648</v>
      </c>
      <c r="AK27" s="21"/>
      <c r="AL27" s="13">
        <f t="shared" si="6"/>
        <v>13647544</v>
      </c>
      <c r="AM27" s="19">
        <f t="shared" si="7"/>
        <v>11556801</v>
      </c>
      <c r="AN27" s="30">
        <f t="shared" si="8"/>
        <v>0.541475844740262</v>
      </c>
      <c r="AO27" s="31">
        <f t="shared" si="9"/>
        <v>0.45852415525973794</v>
      </c>
      <c r="AP27" s="15">
        <f t="shared" si="10"/>
        <v>25204345</v>
      </c>
      <c r="AQ27" s="20"/>
      <c r="AR27" s="14">
        <f t="shared" si="11"/>
        <v>46546497</v>
      </c>
      <c r="AS27" s="19">
        <f t="shared" si="12"/>
        <v>15129496</v>
      </c>
      <c r="AT27" s="30">
        <f t="shared" si="24"/>
        <v>0.75469392118259049</v>
      </c>
      <c r="AU27" s="31">
        <f t="shared" si="24"/>
        <v>0.24530607881740957</v>
      </c>
      <c r="AV27" s="15">
        <f t="shared" si="27"/>
        <v>61675993</v>
      </c>
      <c r="AW27" s="14">
        <f t="shared" si="15"/>
        <v>4479404</v>
      </c>
      <c r="AX27" s="19">
        <f t="shared" si="16"/>
        <v>22070691</v>
      </c>
      <c r="AY27" s="30">
        <f t="shared" si="25"/>
        <v>0.1687151778552958</v>
      </c>
      <c r="AZ27" s="31">
        <f t="shared" si="25"/>
        <v>0.83128482214470423</v>
      </c>
      <c r="BA27" s="15">
        <f t="shared" si="18"/>
        <v>26550095</v>
      </c>
      <c r="BB27" s="20"/>
      <c r="BC27" s="14"/>
      <c r="BD27" s="14"/>
      <c r="BE27" s="14"/>
      <c r="BF27" s="14"/>
    </row>
    <row r="28" spans="1:59" x14ac:dyDescent="0.3">
      <c r="A28" s="18">
        <v>43739</v>
      </c>
      <c r="B28" s="14">
        <f>+[1]Oct19!$D$7</f>
        <v>31834687</v>
      </c>
      <c r="C28" s="14">
        <f>+[1]Oct19!$D$8</f>
        <v>0</v>
      </c>
      <c r="D28" s="14">
        <f>+[1]Oct19!$D$9</f>
        <v>13084364</v>
      </c>
      <c r="E28" s="14">
        <f>+[1]Oct19!$D$10</f>
        <v>28759</v>
      </c>
      <c r="F28" s="14">
        <f>+[1]Oct19!$D$11</f>
        <v>107392</v>
      </c>
      <c r="G28" s="14">
        <f>+[1]Oct19!$D$12</f>
        <v>0</v>
      </c>
      <c r="H28" s="14">
        <f>+[1]Oct19!$D$13</f>
        <v>4640052</v>
      </c>
      <c r="I28" s="19">
        <f>+[1]Oct19!$D$14</f>
        <v>369934</v>
      </c>
      <c r="J28" s="15">
        <f>IF(SUM(B28:I28)=[1]Oct19!$D$15,[1]Oct19!$D$15,"Error")</f>
        <v>50065188</v>
      </c>
      <c r="K28" s="20"/>
      <c r="L28" s="15">
        <f>+[1]Oct19!$H$7</f>
        <v>3559515</v>
      </c>
      <c r="M28" s="14">
        <f>+[1]Oct19!$H$8</f>
        <v>0</v>
      </c>
      <c r="N28" s="14">
        <f>+[1]Oct19!$H$9</f>
        <v>11552776</v>
      </c>
      <c r="O28" s="14">
        <f>+[1]Oct19!$H$10</f>
        <v>5365</v>
      </c>
      <c r="P28" s="14">
        <f>+[1]Oct19!$H$11</f>
        <v>111042</v>
      </c>
      <c r="Q28" s="14">
        <f>+[1]Oct19!$H$12</f>
        <v>0</v>
      </c>
      <c r="R28" s="14">
        <f>+[1]Oct19!$H$13</f>
        <v>24128945</v>
      </c>
      <c r="S28" s="19">
        <f>+[1]Oct19!$H$14</f>
        <v>295001</v>
      </c>
      <c r="T28" s="15">
        <f>IF(SUM(L28:S28)=[1]Oct19!$H$15,[1]Oct19!$H$15,"Error")</f>
        <v>39652644</v>
      </c>
      <c r="U28" s="20"/>
      <c r="V28" s="14">
        <f t="shared" si="23"/>
        <v>35394202</v>
      </c>
      <c r="W28" s="14">
        <f t="shared" si="23"/>
        <v>0</v>
      </c>
      <c r="X28" s="14">
        <f t="shared" si="23"/>
        <v>24637140</v>
      </c>
      <c r="Y28" s="14">
        <f t="shared" si="23"/>
        <v>34124</v>
      </c>
      <c r="Z28" s="14">
        <f t="shared" si="23"/>
        <v>218434</v>
      </c>
      <c r="AA28" s="14">
        <f t="shared" si="23"/>
        <v>0</v>
      </c>
      <c r="AB28" s="14">
        <f t="shared" si="23"/>
        <v>28768997</v>
      </c>
      <c r="AC28" s="19">
        <f t="shared" si="23"/>
        <v>664935</v>
      </c>
      <c r="AD28" s="15">
        <f t="shared" si="23"/>
        <v>89717832</v>
      </c>
      <c r="AE28" s="14"/>
      <c r="AF28" s="13">
        <f t="shared" si="26"/>
        <v>31834687</v>
      </c>
      <c r="AG28" s="19">
        <f t="shared" si="2"/>
        <v>3559515</v>
      </c>
      <c r="AH28" s="30">
        <f t="shared" si="3"/>
        <v>0.89943225729457044</v>
      </c>
      <c r="AI28" s="31">
        <f t="shared" si="4"/>
        <v>0.10056774270542955</v>
      </c>
      <c r="AJ28" s="15">
        <f t="shared" si="5"/>
        <v>35394202</v>
      </c>
      <c r="AK28" s="21"/>
      <c r="AL28" s="13">
        <f t="shared" si="6"/>
        <v>13590449</v>
      </c>
      <c r="AM28" s="19">
        <f t="shared" si="7"/>
        <v>11964184</v>
      </c>
      <c r="AN28" s="30">
        <f t="shared" si="8"/>
        <v>0.53181937694037706</v>
      </c>
      <c r="AO28" s="31">
        <f t="shared" si="9"/>
        <v>0.46818062305962288</v>
      </c>
      <c r="AP28" s="15">
        <f t="shared" si="10"/>
        <v>25554633</v>
      </c>
      <c r="AQ28" s="20"/>
      <c r="AR28" s="14">
        <f t="shared" si="11"/>
        <v>45425136</v>
      </c>
      <c r="AS28" s="19">
        <f t="shared" si="12"/>
        <v>15523699</v>
      </c>
      <c r="AT28" s="30">
        <f t="shared" si="24"/>
        <v>0.74529949588043809</v>
      </c>
      <c r="AU28" s="31">
        <f t="shared" si="24"/>
        <v>0.25470050411956191</v>
      </c>
      <c r="AV28" s="15">
        <f t="shared" si="27"/>
        <v>60948835</v>
      </c>
      <c r="AW28" s="14">
        <f t="shared" si="15"/>
        <v>4640052</v>
      </c>
      <c r="AX28" s="19">
        <f t="shared" si="16"/>
        <v>24128945</v>
      </c>
      <c r="AY28" s="30">
        <f t="shared" si="25"/>
        <v>0.16128654050747754</v>
      </c>
      <c r="AZ28" s="31">
        <f t="shared" si="25"/>
        <v>0.83871345949252241</v>
      </c>
      <c r="BA28" s="15">
        <f t="shared" si="18"/>
        <v>28768997</v>
      </c>
      <c r="BB28" s="20"/>
      <c r="BC28" s="14"/>
      <c r="BD28" s="14"/>
      <c r="BE28" s="14"/>
      <c r="BF28" s="14"/>
    </row>
    <row r="29" spans="1:59" x14ac:dyDescent="0.3">
      <c r="A29" s="18">
        <v>43770</v>
      </c>
      <c r="B29" s="14">
        <f>+[1]Nov19!$D$7</f>
        <v>29974036</v>
      </c>
      <c r="C29" s="14">
        <f>+[1]Nov19!$D$8</f>
        <v>0</v>
      </c>
      <c r="D29" s="14">
        <f>+[1]Nov19!$D$9</f>
        <v>11487881</v>
      </c>
      <c r="E29" s="14">
        <f>+[1]Nov19!$D$10</f>
        <v>28098</v>
      </c>
      <c r="F29" s="14">
        <f>+[1]Nov19!$D$11</f>
        <v>137189</v>
      </c>
      <c r="G29" s="14">
        <f>+[1]Nov19!$D$12</f>
        <v>0</v>
      </c>
      <c r="H29" s="14">
        <f>+[1]Nov19!$D$13</f>
        <v>4078021</v>
      </c>
      <c r="I29" s="19">
        <f>+[1]Nov19!$D$14</f>
        <v>365459</v>
      </c>
      <c r="J29" s="15">
        <f>IF(SUM(B29:I29)=[1]Nov19!$D$15,[1]Nov19!$D$15,"Error")</f>
        <v>46070684</v>
      </c>
      <c r="K29" s="20"/>
      <c r="L29" s="15">
        <f>+[1]Nov19!$H$7</f>
        <v>3425923</v>
      </c>
      <c r="M29" s="14">
        <f>+[1]Nov19!$H$8</f>
        <v>0</v>
      </c>
      <c r="N29" s="14">
        <f>+[1]Nov19!$H$9</f>
        <v>10057279</v>
      </c>
      <c r="O29" s="14">
        <f>+[1]Nov19!$H$10</f>
        <v>5773</v>
      </c>
      <c r="P29" s="14">
        <f>+[1]Nov19!$H$11</f>
        <v>149813</v>
      </c>
      <c r="Q29" s="14">
        <f>+[1]Nov19!$H$12</f>
        <v>0</v>
      </c>
      <c r="R29" s="14">
        <f>+[1]Nov19!$H$13</f>
        <v>21103905</v>
      </c>
      <c r="S29" s="19">
        <f>+[1]Nov19!$H$14</f>
        <v>293237</v>
      </c>
      <c r="T29" s="15">
        <f>IF(SUM(L29:S29)=[1]Nov19!$H$15,[1]Nov19!$H$15,"Error")</f>
        <v>35035930</v>
      </c>
      <c r="U29" s="20"/>
      <c r="V29" s="14">
        <f t="shared" si="23"/>
        <v>33399959</v>
      </c>
      <c r="W29" s="14">
        <f t="shared" si="23"/>
        <v>0</v>
      </c>
      <c r="X29" s="14">
        <f t="shared" si="23"/>
        <v>21545160</v>
      </c>
      <c r="Y29" s="14">
        <f t="shared" si="23"/>
        <v>33871</v>
      </c>
      <c r="Z29" s="14">
        <f t="shared" si="23"/>
        <v>287002</v>
      </c>
      <c r="AA29" s="14">
        <f t="shared" si="23"/>
        <v>0</v>
      </c>
      <c r="AB29" s="14">
        <f t="shared" si="23"/>
        <v>25181926</v>
      </c>
      <c r="AC29" s="19">
        <f t="shared" si="23"/>
        <v>658696</v>
      </c>
      <c r="AD29" s="15">
        <f t="shared" si="23"/>
        <v>81106614</v>
      </c>
      <c r="AE29" s="14"/>
      <c r="AF29" s="13">
        <f t="shared" si="26"/>
        <v>29974036</v>
      </c>
      <c r="AG29" s="19">
        <f t="shared" si="2"/>
        <v>3425923</v>
      </c>
      <c r="AH29" s="30">
        <f t="shared" si="3"/>
        <v>0.89742732917726031</v>
      </c>
      <c r="AI29" s="31">
        <f t="shared" si="4"/>
        <v>0.10257267082273963</v>
      </c>
      <c r="AJ29" s="15">
        <f t="shared" si="5"/>
        <v>33399959</v>
      </c>
      <c r="AK29" s="21"/>
      <c r="AL29" s="13">
        <f t="shared" si="6"/>
        <v>12018627</v>
      </c>
      <c r="AM29" s="19">
        <f t="shared" si="7"/>
        <v>10506102</v>
      </c>
      <c r="AN29" s="30">
        <f t="shared" si="8"/>
        <v>0.53357476576077789</v>
      </c>
      <c r="AO29" s="31">
        <f t="shared" si="9"/>
        <v>0.46642523423922216</v>
      </c>
      <c r="AP29" s="15">
        <f t="shared" si="10"/>
        <v>22524729</v>
      </c>
      <c r="AQ29" s="20"/>
      <c r="AR29" s="14">
        <f t="shared" si="11"/>
        <v>41992663</v>
      </c>
      <c r="AS29" s="19">
        <f t="shared" si="12"/>
        <v>13932025</v>
      </c>
      <c r="AT29" s="30">
        <f t="shared" si="24"/>
        <v>0.75087880686969588</v>
      </c>
      <c r="AU29" s="31">
        <f t="shared" si="24"/>
        <v>0.24912119313030409</v>
      </c>
      <c r="AV29" s="15">
        <f t="shared" si="27"/>
        <v>55924688</v>
      </c>
      <c r="AW29" s="14">
        <f t="shared" si="15"/>
        <v>4078021</v>
      </c>
      <c r="AX29" s="19">
        <f t="shared" si="16"/>
        <v>21103905</v>
      </c>
      <c r="AY29" s="30">
        <f t="shared" si="25"/>
        <v>0.16194237883154766</v>
      </c>
      <c r="AZ29" s="31">
        <f t="shared" si="25"/>
        <v>0.83805762116845228</v>
      </c>
      <c r="BA29" s="15">
        <f t="shared" si="18"/>
        <v>25181926</v>
      </c>
      <c r="BB29" s="20"/>
      <c r="BC29" s="14"/>
      <c r="BD29" s="14"/>
      <c r="BE29" s="14"/>
      <c r="BF29" s="14"/>
    </row>
    <row r="30" spans="1:59" x14ac:dyDescent="0.3">
      <c r="A30" s="18">
        <v>43800</v>
      </c>
      <c r="B30" s="14">
        <f>+[1]Dec19!$D$7</f>
        <v>38265428</v>
      </c>
      <c r="C30" s="14">
        <f>+[1]Dec19!$D$8</f>
        <v>0</v>
      </c>
      <c r="D30" s="14">
        <f>+[1]Dec19!$D$9</f>
        <v>13334385</v>
      </c>
      <c r="E30" s="14">
        <f>+[1]Dec19!$D$10</f>
        <v>37939</v>
      </c>
      <c r="F30" s="14">
        <f>+[1]Dec19!$D$11</f>
        <v>259856</v>
      </c>
      <c r="G30" s="14">
        <f>+[1]Dec19!$D$12</f>
        <v>0</v>
      </c>
      <c r="H30" s="14">
        <f>+[1]Dec19!$D$13</f>
        <v>4508514</v>
      </c>
      <c r="I30" s="19">
        <f>+[1]Dec19!$D$14</f>
        <v>355111</v>
      </c>
      <c r="J30" s="15">
        <f>IF(SUM(B30:I30)=[1]Dec19!$D$15,[1]Dec19!$D$15,"Error")</f>
        <v>56761233</v>
      </c>
      <c r="K30" s="20"/>
      <c r="L30" s="15">
        <f>+[1]Dec19!$H$7</f>
        <v>4265592</v>
      </c>
      <c r="M30" s="14">
        <f>+[1]Dec19!$H$8</f>
        <v>0</v>
      </c>
      <c r="N30" s="14">
        <f>+[1]Dec19!$H$9</f>
        <v>10687067</v>
      </c>
      <c r="O30" s="14">
        <f>+[1]Dec19!$H$10</f>
        <v>7178</v>
      </c>
      <c r="P30" s="14">
        <f>+[1]Dec19!$H$11</f>
        <v>260470</v>
      </c>
      <c r="Q30" s="14">
        <f>+[1]Dec19!$H$12</f>
        <v>0</v>
      </c>
      <c r="R30" s="14">
        <f>+[1]Dec19!$H$13</f>
        <v>21374546</v>
      </c>
      <c r="S30" s="19">
        <f>+[1]Dec19!$H$14</f>
        <v>304619</v>
      </c>
      <c r="T30" s="15">
        <f>IF(SUM(L30:S30)=[1]Dec19!$H$15,[1]Dec19!$H$15,"Error")</f>
        <v>36899472</v>
      </c>
      <c r="U30" s="20"/>
      <c r="V30" s="14">
        <f t="shared" si="23"/>
        <v>42531020</v>
      </c>
      <c r="W30" s="14">
        <f t="shared" si="23"/>
        <v>0</v>
      </c>
      <c r="X30" s="14">
        <f t="shared" si="23"/>
        <v>24021452</v>
      </c>
      <c r="Y30" s="14">
        <f t="shared" si="23"/>
        <v>45117</v>
      </c>
      <c r="Z30" s="14">
        <f t="shared" si="23"/>
        <v>520326</v>
      </c>
      <c r="AA30" s="14">
        <f t="shared" si="23"/>
        <v>0</v>
      </c>
      <c r="AB30" s="14">
        <f t="shared" si="23"/>
        <v>25883060</v>
      </c>
      <c r="AC30" s="19">
        <f t="shared" si="23"/>
        <v>659730</v>
      </c>
      <c r="AD30" s="15">
        <f t="shared" si="23"/>
        <v>93660705</v>
      </c>
      <c r="AE30" s="14"/>
      <c r="AF30" s="13">
        <f t="shared" ref="AF30:AF35" si="28">SUM(B30:C30)</f>
        <v>38265428</v>
      </c>
      <c r="AG30" s="19">
        <f t="shared" si="2"/>
        <v>4265592</v>
      </c>
      <c r="AH30" s="30">
        <f t="shared" si="3"/>
        <v>0.89970633199015682</v>
      </c>
      <c r="AI30" s="31">
        <f t="shared" si="4"/>
        <v>0.10029366800984317</v>
      </c>
      <c r="AJ30" s="15">
        <f t="shared" si="5"/>
        <v>42531020</v>
      </c>
      <c r="AK30" s="21"/>
      <c r="AL30" s="13">
        <f t="shared" si="6"/>
        <v>13987291</v>
      </c>
      <c r="AM30" s="19">
        <f t="shared" si="7"/>
        <v>11259334</v>
      </c>
      <c r="AN30" s="30">
        <f t="shared" si="8"/>
        <v>0.55402617181504454</v>
      </c>
      <c r="AO30" s="31">
        <f t="shared" si="9"/>
        <v>0.4459738281849554</v>
      </c>
      <c r="AP30" s="15">
        <f t="shared" si="10"/>
        <v>25246625</v>
      </c>
      <c r="AQ30" s="20"/>
      <c r="AR30" s="14">
        <f t="shared" si="11"/>
        <v>52252719</v>
      </c>
      <c r="AS30" s="19">
        <f t="shared" si="12"/>
        <v>15524926</v>
      </c>
      <c r="AT30" s="30">
        <f t="shared" si="24"/>
        <v>0.77094326602820151</v>
      </c>
      <c r="AU30" s="31">
        <f t="shared" si="24"/>
        <v>0.22905673397179852</v>
      </c>
      <c r="AV30" s="15">
        <f t="shared" si="27"/>
        <v>67777645</v>
      </c>
      <c r="AW30" s="14">
        <f t="shared" si="15"/>
        <v>4508514</v>
      </c>
      <c r="AX30" s="19">
        <f t="shared" si="16"/>
        <v>21374546</v>
      </c>
      <c r="AY30" s="30">
        <f t="shared" si="25"/>
        <v>0.17418782786888412</v>
      </c>
      <c r="AZ30" s="31">
        <f t="shared" si="25"/>
        <v>0.82581217213111591</v>
      </c>
      <c r="BA30" s="15">
        <f t="shared" si="18"/>
        <v>25883060</v>
      </c>
      <c r="BB30" s="20"/>
      <c r="BC30" s="32"/>
      <c r="BD30" s="33"/>
      <c r="BE30" s="33"/>
      <c r="BF30" s="33"/>
      <c r="BG30" s="34"/>
    </row>
    <row r="31" spans="1:59" x14ac:dyDescent="0.3">
      <c r="A31" s="18">
        <v>43831</v>
      </c>
      <c r="B31" s="14">
        <f>+[1]Jan20!$D$7</f>
        <v>43176926</v>
      </c>
      <c r="C31" s="14">
        <f>+[1]Jan20!$D$8</f>
        <v>0</v>
      </c>
      <c r="D31" s="14">
        <f>+[1]Jan20!$D$9</f>
        <v>14938913</v>
      </c>
      <c r="E31" s="14">
        <f>+[1]Jan20!$D$10</f>
        <v>40959</v>
      </c>
      <c r="F31" s="14">
        <f>+[1]Jan20!$D$11</f>
        <v>319910</v>
      </c>
      <c r="G31" s="14">
        <f>+[1]Jan20!$D$12</f>
        <v>0</v>
      </c>
      <c r="H31" s="14">
        <f>+[1]Jan20!$D$13</f>
        <v>4440278</v>
      </c>
      <c r="I31" s="19">
        <f>+[1]Jan20!$D$14</f>
        <v>363604</v>
      </c>
      <c r="J31" s="15">
        <f>IF(SUM(B31:I31)=[1]Jan20!$D$15,[1]Jan20!$D$15,"Error")</f>
        <v>63280590</v>
      </c>
      <c r="K31" s="20"/>
      <c r="L31" s="15">
        <f>+[1]Jan20!$H$7</f>
        <v>4700736</v>
      </c>
      <c r="M31" s="14">
        <f>+[1]Jan20!$H$8</f>
        <v>0</v>
      </c>
      <c r="N31" s="14">
        <f>+[1]Jan20!$H$9</f>
        <v>11241968</v>
      </c>
      <c r="O31" s="14">
        <f>+[1]Jan20!$H$10</f>
        <v>8183</v>
      </c>
      <c r="P31" s="14">
        <f>+[1]Jan20!$H$11</f>
        <v>306593</v>
      </c>
      <c r="Q31" s="14">
        <f>+[1]Jan20!$H$12</f>
        <v>0</v>
      </c>
      <c r="R31" s="14">
        <f>+[1]Jan20!$H$13</f>
        <v>22722698</v>
      </c>
      <c r="S31" s="19">
        <f>+[1]Jan20!$H$14</f>
        <v>295537</v>
      </c>
      <c r="T31" s="15">
        <f>IF(SUM(L31:S31)=[1]Jan20!$H$15,[1]Jan20!$H$15,"Error")</f>
        <v>39275715</v>
      </c>
      <c r="U31" s="20"/>
      <c r="V31" s="14">
        <f t="shared" si="23"/>
        <v>47877662</v>
      </c>
      <c r="W31" s="14">
        <f t="shared" si="23"/>
        <v>0</v>
      </c>
      <c r="X31" s="14">
        <f t="shared" si="23"/>
        <v>26180881</v>
      </c>
      <c r="Y31" s="14">
        <f t="shared" si="23"/>
        <v>49142</v>
      </c>
      <c r="Z31" s="14">
        <f t="shared" si="23"/>
        <v>626503</v>
      </c>
      <c r="AA31" s="14">
        <f t="shared" si="23"/>
        <v>0</v>
      </c>
      <c r="AB31" s="14">
        <f t="shared" si="23"/>
        <v>27162976</v>
      </c>
      <c r="AC31" s="19">
        <f t="shared" si="23"/>
        <v>659141</v>
      </c>
      <c r="AD31" s="15">
        <f t="shared" si="23"/>
        <v>102556305</v>
      </c>
      <c r="AE31" s="14"/>
      <c r="AF31" s="13">
        <f t="shared" si="28"/>
        <v>43176926</v>
      </c>
      <c r="AG31" s="19">
        <f t="shared" si="2"/>
        <v>4700736</v>
      </c>
      <c r="AH31" s="30">
        <f t="shared" si="3"/>
        <v>0.90181776211210984</v>
      </c>
      <c r="AI31" s="31">
        <f t="shared" si="4"/>
        <v>9.8182237887890184E-2</v>
      </c>
      <c r="AJ31" s="15">
        <f t="shared" si="5"/>
        <v>47877662</v>
      </c>
      <c r="AK31" s="21"/>
      <c r="AL31" s="13">
        <f t="shared" si="6"/>
        <v>15663386</v>
      </c>
      <c r="AM31" s="19">
        <f t="shared" si="7"/>
        <v>11852281</v>
      </c>
      <c r="AN31" s="30">
        <f t="shared" si="8"/>
        <v>0.56925336391082215</v>
      </c>
      <c r="AO31" s="31">
        <f t="shared" si="9"/>
        <v>0.43074663608917785</v>
      </c>
      <c r="AP31" s="15">
        <f t="shared" si="10"/>
        <v>27515667</v>
      </c>
      <c r="AQ31" s="20"/>
      <c r="AR31" s="14">
        <f t="shared" si="11"/>
        <v>58840312</v>
      </c>
      <c r="AS31" s="19">
        <f t="shared" si="12"/>
        <v>16553017</v>
      </c>
      <c r="AT31" s="30">
        <f t="shared" si="24"/>
        <v>0.78044454039163069</v>
      </c>
      <c r="AU31" s="31">
        <f t="shared" si="24"/>
        <v>0.21955545960836934</v>
      </c>
      <c r="AV31" s="15">
        <f t="shared" ref="AV31:AV36" si="29">+SUM(AR31:AS31)</f>
        <v>75393329</v>
      </c>
      <c r="AW31" s="14">
        <f t="shared" si="15"/>
        <v>4440278</v>
      </c>
      <c r="AX31" s="19">
        <f t="shared" si="16"/>
        <v>22722698</v>
      </c>
      <c r="AY31" s="30">
        <f t="shared" si="25"/>
        <v>0.16346802353320933</v>
      </c>
      <c r="AZ31" s="31">
        <f t="shared" si="25"/>
        <v>0.83653197646679067</v>
      </c>
      <c r="BA31" s="15">
        <f t="shared" si="18"/>
        <v>27162976</v>
      </c>
      <c r="BB31" s="20"/>
      <c r="BC31" s="14">
        <f t="shared" ref="BC31:BD46" si="30">+AF31+AL31+AW31</f>
        <v>63280590</v>
      </c>
      <c r="BD31" s="14">
        <f t="shared" si="30"/>
        <v>39275715</v>
      </c>
      <c r="BE31" s="30">
        <f t="shared" ref="BE31:BE43" si="31">+BC31/BG31</f>
        <v>0.617032663179509</v>
      </c>
      <c r="BF31" s="31">
        <f t="shared" ref="BF31:BF43" si="32">+BD31/BG31</f>
        <v>0.38296733682049094</v>
      </c>
      <c r="BG31" s="15">
        <f t="shared" ref="BG31:BG44" si="33">+SUM(BC31:BD31)</f>
        <v>102556305</v>
      </c>
    </row>
    <row r="32" spans="1:59" x14ac:dyDescent="0.3">
      <c r="A32" s="18">
        <v>43862</v>
      </c>
      <c r="B32" s="14">
        <f>+[1]Feb20!$D$7</f>
        <v>39213737</v>
      </c>
      <c r="C32" s="14">
        <f>+[1]Feb20!$D$8</f>
        <v>0</v>
      </c>
      <c r="D32" s="14">
        <f>+[1]Feb20!$D$9</f>
        <v>14659817</v>
      </c>
      <c r="E32" s="14">
        <f>+[1]Feb20!$D$10</f>
        <v>37035</v>
      </c>
      <c r="F32" s="14">
        <f>+[1]Feb20!$D$11</f>
        <v>319287</v>
      </c>
      <c r="G32" s="14">
        <f>+[1]Feb20!$D$12</f>
        <v>0</v>
      </c>
      <c r="H32" s="14">
        <f>+[1]Feb20!$D$13</f>
        <v>4403588</v>
      </c>
      <c r="I32" s="19">
        <f>+[1]Feb20!$D$14</f>
        <v>358221</v>
      </c>
      <c r="J32" s="15">
        <f>IF(SUM(B32:I32)=[1]Feb20!$D$15,[1]Feb20!$D$15,"Error")</f>
        <v>58991685</v>
      </c>
      <c r="K32" s="20"/>
      <c r="L32" s="15">
        <f>+[1]Feb20!$H$7</f>
        <v>4233583</v>
      </c>
      <c r="M32" s="14">
        <f>+[1]Feb20!$H$8</f>
        <v>0</v>
      </c>
      <c r="N32" s="14">
        <f>+[1]Feb20!$H$9</f>
        <v>11099082</v>
      </c>
      <c r="O32" s="14">
        <f>+[1]Feb20!$H$10</f>
        <v>7698</v>
      </c>
      <c r="P32" s="14">
        <f>+[1]Feb20!$H$11</f>
        <v>275500</v>
      </c>
      <c r="Q32" s="14">
        <f>+[1]Feb20!$H$12</f>
        <v>0</v>
      </c>
      <c r="R32" s="14">
        <f>+[1]Feb20!$H$13</f>
        <v>22956780</v>
      </c>
      <c r="S32" s="19">
        <f>+[1]Feb20!$H$14</f>
        <v>291501</v>
      </c>
      <c r="T32" s="15">
        <f>IF(SUM(L32:S32)=[1]Feb20!$H$15,[1]Feb20!$H$15,"Error")</f>
        <v>38864144</v>
      </c>
      <c r="U32" s="20"/>
      <c r="V32" s="14">
        <f t="shared" si="23"/>
        <v>43447320</v>
      </c>
      <c r="W32" s="14">
        <f t="shared" si="23"/>
        <v>0</v>
      </c>
      <c r="X32" s="14">
        <f t="shared" si="23"/>
        <v>25758899</v>
      </c>
      <c r="Y32" s="14">
        <f t="shared" si="23"/>
        <v>44733</v>
      </c>
      <c r="Z32" s="14">
        <f t="shared" si="23"/>
        <v>594787</v>
      </c>
      <c r="AA32" s="14">
        <f t="shared" si="23"/>
        <v>0</v>
      </c>
      <c r="AB32" s="14">
        <f t="shared" si="23"/>
        <v>27360368</v>
      </c>
      <c r="AC32" s="19">
        <f t="shared" si="23"/>
        <v>649722</v>
      </c>
      <c r="AD32" s="15">
        <f t="shared" si="23"/>
        <v>97855829</v>
      </c>
      <c r="AE32" s="14"/>
      <c r="AF32" s="13">
        <f t="shared" si="28"/>
        <v>39213737</v>
      </c>
      <c r="AG32" s="19">
        <f t="shared" si="2"/>
        <v>4233583</v>
      </c>
      <c r="AH32" s="30">
        <f t="shared" si="3"/>
        <v>0.90255824755128744</v>
      </c>
      <c r="AI32" s="31">
        <f t="shared" si="4"/>
        <v>9.7441752448712601E-2</v>
      </c>
      <c r="AJ32" s="15">
        <f t="shared" si="5"/>
        <v>43447320</v>
      </c>
      <c r="AK32" s="21"/>
      <c r="AL32" s="13">
        <f t="shared" si="6"/>
        <v>15374360</v>
      </c>
      <c r="AM32" s="19">
        <f t="shared" si="7"/>
        <v>11673781</v>
      </c>
      <c r="AN32" s="30">
        <f t="shared" si="8"/>
        <v>0.56840727057730145</v>
      </c>
      <c r="AO32" s="31">
        <f t="shared" si="9"/>
        <v>0.43159272942269861</v>
      </c>
      <c r="AP32" s="15">
        <f t="shared" si="10"/>
        <v>27048141</v>
      </c>
      <c r="AQ32" s="20"/>
      <c r="AR32" s="14">
        <f t="shared" si="11"/>
        <v>54588097</v>
      </c>
      <c r="AS32" s="19">
        <f t="shared" si="12"/>
        <v>15907364</v>
      </c>
      <c r="AT32" s="30">
        <f t="shared" si="24"/>
        <v>0.77434910312878158</v>
      </c>
      <c r="AU32" s="31">
        <f t="shared" si="24"/>
        <v>0.22565089687121842</v>
      </c>
      <c r="AV32" s="15">
        <f t="shared" si="29"/>
        <v>70495461</v>
      </c>
      <c r="AW32" s="14">
        <f t="shared" si="15"/>
        <v>4403588</v>
      </c>
      <c r="AX32" s="19">
        <f t="shared" si="16"/>
        <v>22956780</v>
      </c>
      <c r="AY32" s="30">
        <f t="shared" si="25"/>
        <v>0.16094768900769171</v>
      </c>
      <c r="AZ32" s="31">
        <f t="shared" si="25"/>
        <v>0.83905231099230826</v>
      </c>
      <c r="BA32" s="15">
        <f t="shared" si="18"/>
        <v>27360368</v>
      </c>
      <c r="BB32" s="20"/>
      <c r="BC32" s="14">
        <f t="shared" si="30"/>
        <v>58991685</v>
      </c>
      <c r="BD32" s="14">
        <f t="shared" si="30"/>
        <v>38864144</v>
      </c>
      <c r="BE32" s="30">
        <f t="shared" si="31"/>
        <v>0.60284283116134041</v>
      </c>
      <c r="BF32" s="31">
        <f t="shared" si="32"/>
        <v>0.39715716883865959</v>
      </c>
      <c r="BG32" s="15">
        <f t="shared" si="33"/>
        <v>97855829</v>
      </c>
    </row>
    <row r="33" spans="1:59" x14ac:dyDescent="0.3">
      <c r="A33" s="18">
        <v>43891</v>
      </c>
      <c r="B33" s="14">
        <f>+[1]Mar20!$D$7</f>
        <v>37752148</v>
      </c>
      <c r="C33" s="14">
        <f>+[1]Mar20!$D$8</f>
        <v>0</v>
      </c>
      <c r="D33" s="14">
        <f>+[1]Mar20!$D$9</f>
        <v>14184752</v>
      </c>
      <c r="E33" s="14">
        <f>+[1]Mar20!$D$10</f>
        <v>36211</v>
      </c>
      <c r="F33" s="14">
        <f>+[1]Mar20!$D$11</f>
        <v>266979</v>
      </c>
      <c r="G33" s="14">
        <f>+[1]Mar20!$D$12</f>
        <v>0</v>
      </c>
      <c r="H33" s="14">
        <f>+[1]Mar20!$D$13</f>
        <v>4287872</v>
      </c>
      <c r="I33" s="19">
        <f>+[1]Mar20!$D$14</f>
        <v>356752</v>
      </c>
      <c r="J33" s="15">
        <f>IF(SUM(B33:I33)=[1]Mar20!$D$15,[1]Mar20!$D$15,"Error")</f>
        <v>56884714</v>
      </c>
      <c r="K33" s="20"/>
      <c r="L33" s="15">
        <f>+[1]Mar20!$H$7</f>
        <v>4036246</v>
      </c>
      <c r="M33" s="14">
        <f>+[1]Mar20!$H$8</f>
        <v>0</v>
      </c>
      <c r="N33" s="14">
        <f>+[1]Mar20!$H$9</f>
        <v>11045076</v>
      </c>
      <c r="O33" s="14">
        <f>+[1]Mar20!$H$10</f>
        <v>7190</v>
      </c>
      <c r="P33" s="14">
        <f>+[1]Mar20!$H$11</f>
        <v>269023</v>
      </c>
      <c r="Q33" s="14">
        <f>+[1]Mar20!$H$12</f>
        <v>0</v>
      </c>
      <c r="R33" s="14">
        <f>+[1]Mar20!$H$13</f>
        <v>23087184</v>
      </c>
      <c r="S33" s="19">
        <f>+[1]Mar20!$H$14</f>
        <v>290032</v>
      </c>
      <c r="T33" s="15">
        <f>IF(SUM(L33:S33)=[1]Mar20!$H$15,[1]Mar20!$H$15,"Error")</f>
        <v>38734751</v>
      </c>
      <c r="U33" s="20"/>
      <c r="V33" s="14">
        <f t="shared" si="23"/>
        <v>41788394</v>
      </c>
      <c r="W33" s="14">
        <f t="shared" si="23"/>
        <v>0</v>
      </c>
      <c r="X33" s="14">
        <f t="shared" si="23"/>
        <v>25229828</v>
      </c>
      <c r="Y33" s="14">
        <f t="shared" si="23"/>
        <v>43401</v>
      </c>
      <c r="Z33" s="14">
        <f t="shared" si="23"/>
        <v>536002</v>
      </c>
      <c r="AA33" s="14">
        <f t="shared" si="23"/>
        <v>0</v>
      </c>
      <c r="AB33" s="14">
        <f t="shared" si="23"/>
        <v>27375056</v>
      </c>
      <c r="AC33" s="19">
        <f t="shared" si="23"/>
        <v>646784</v>
      </c>
      <c r="AD33" s="15">
        <f t="shared" si="23"/>
        <v>95619465</v>
      </c>
      <c r="AE33" s="14"/>
      <c r="AF33" s="13">
        <f t="shared" si="28"/>
        <v>37752148</v>
      </c>
      <c r="AG33" s="19">
        <f t="shared" si="2"/>
        <v>4036246</v>
      </c>
      <c r="AH33" s="30">
        <f t="shared" si="3"/>
        <v>0.90341227279516889</v>
      </c>
      <c r="AI33" s="31">
        <f t="shared" si="4"/>
        <v>9.6587727204831081E-2</v>
      </c>
      <c r="AJ33" s="15">
        <f t="shared" si="5"/>
        <v>41788394</v>
      </c>
      <c r="AK33" s="21"/>
      <c r="AL33" s="13">
        <f t="shared" si="6"/>
        <v>14844694</v>
      </c>
      <c r="AM33" s="19">
        <f t="shared" si="7"/>
        <v>11611321</v>
      </c>
      <c r="AN33" s="30">
        <f t="shared" si="8"/>
        <v>0.56110846625994126</v>
      </c>
      <c r="AO33" s="31">
        <f t="shared" si="9"/>
        <v>0.43889153374005874</v>
      </c>
      <c r="AP33" s="15">
        <f t="shared" si="10"/>
        <v>26456015</v>
      </c>
      <c r="AQ33" s="20"/>
      <c r="AR33" s="14">
        <f t="shared" si="11"/>
        <v>52596842</v>
      </c>
      <c r="AS33" s="19">
        <f t="shared" si="12"/>
        <v>15647567</v>
      </c>
      <c r="AT33" s="30">
        <f t="shared" si="24"/>
        <v>0.77071283597752305</v>
      </c>
      <c r="AU33" s="31">
        <f t="shared" si="24"/>
        <v>0.22928716402247692</v>
      </c>
      <c r="AV33" s="15">
        <f t="shared" si="29"/>
        <v>68244409</v>
      </c>
      <c r="AW33" s="14">
        <f t="shared" si="15"/>
        <v>4287872</v>
      </c>
      <c r="AX33" s="19">
        <f t="shared" si="16"/>
        <v>23087184</v>
      </c>
      <c r="AY33" s="30">
        <f t="shared" si="25"/>
        <v>0.15663427318650966</v>
      </c>
      <c r="AZ33" s="31">
        <f t="shared" si="25"/>
        <v>0.84336572681349031</v>
      </c>
      <c r="BA33" s="15">
        <f t="shared" si="18"/>
        <v>27375056</v>
      </c>
      <c r="BB33" s="20"/>
      <c r="BC33" s="14">
        <f t="shared" si="30"/>
        <v>56884714</v>
      </c>
      <c r="BD33" s="14">
        <f t="shared" si="30"/>
        <v>38734751</v>
      </c>
      <c r="BE33" s="30">
        <f t="shared" si="31"/>
        <v>0.59490726077582634</v>
      </c>
      <c r="BF33" s="31">
        <f t="shared" si="32"/>
        <v>0.40509273922417366</v>
      </c>
      <c r="BG33" s="15">
        <f t="shared" si="33"/>
        <v>95619465</v>
      </c>
    </row>
    <row r="34" spans="1:59" x14ac:dyDescent="0.3">
      <c r="A34" s="18">
        <v>43922</v>
      </c>
      <c r="B34" s="14">
        <f>+[1]Apr20!$D$7</f>
        <v>33380540</v>
      </c>
      <c r="C34" s="14">
        <f>+[1]Apr20!$D$8</f>
        <v>0</v>
      </c>
      <c r="D34" s="14">
        <f>+[1]Apr20!$D$9</f>
        <v>10395464</v>
      </c>
      <c r="E34" s="14">
        <f>+[1]Apr20!$D$10</f>
        <v>30119</v>
      </c>
      <c r="F34" s="14">
        <f>+[1]Apr20!$D$11</f>
        <v>171320</v>
      </c>
      <c r="G34" s="14">
        <f>+[1]Apr20!$D$12</f>
        <v>0</v>
      </c>
      <c r="H34" s="14">
        <f>+[1]Apr20!$D$13</f>
        <v>3802540</v>
      </c>
      <c r="I34" s="19">
        <f>+[1]Apr20!$D$14</f>
        <v>356198</v>
      </c>
      <c r="J34" s="15">
        <f>IF(SUM(B34:I34)=[1]Apr20!$D$15,[1]Apr20!$D$15,"Error")</f>
        <v>48136181</v>
      </c>
      <c r="K34" s="20"/>
      <c r="L34" s="15">
        <f>+[1]Apr20!$H$7</f>
        <v>3539194</v>
      </c>
      <c r="M34" s="14">
        <f>+[1]Apr20!$H$8</f>
        <v>0</v>
      </c>
      <c r="N34" s="14">
        <f>+[1]Apr20!$H$9</f>
        <v>8468554</v>
      </c>
      <c r="O34" s="14">
        <f>+[1]Apr20!$H$10</f>
        <v>5852</v>
      </c>
      <c r="P34" s="14">
        <f>+[1]Apr20!$H$11</f>
        <v>166975</v>
      </c>
      <c r="Q34" s="14">
        <f>+[1]Apr20!$H$12</f>
        <v>0</v>
      </c>
      <c r="R34" s="14">
        <f>+[1]Apr20!$H$13</f>
        <v>19396839</v>
      </c>
      <c r="S34" s="19">
        <f>+[1]Apr20!$H$14</f>
        <v>286692</v>
      </c>
      <c r="T34" s="15">
        <f>IF(SUM(L34:S34)=[1]Apr20!$H$15,[1]Apr20!$H$15,"Error")</f>
        <v>31864106</v>
      </c>
      <c r="U34" s="20"/>
      <c r="V34" s="14">
        <f t="shared" si="23"/>
        <v>36919734</v>
      </c>
      <c r="W34" s="14">
        <f t="shared" si="23"/>
        <v>0</v>
      </c>
      <c r="X34" s="14">
        <f t="shared" si="23"/>
        <v>18864018</v>
      </c>
      <c r="Y34" s="14">
        <f t="shared" si="23"/>
        <v>35971</v>
      </c>
      <c r="Z34" s="14">
        <f t="shared" si="23"/>
        <v>338295</v>
      </c>
      <c r="AA34" s="14">
        <f t="shared" si="23"/>
        <v>0</v>
      </c>
      <c r="AB34" s="14">
        <f t="shared" si="23"/>
        <v>23199379</v>
      </c>
      <c r="AC34" s="19">
        <f t="shared" si="23"/>
        <v>642890</v>
      </c>
      <c r="AD34" s="15">
        <f t="shared" si="23"/>
        <v>80000287</v>
      </c>
      <c r="AE34" s="14"/>
      <c r="AF34" s="13">
        <f t="shared" si="28"/>
        <v>33380540</v>
      </c>
      <c r="AG34" s="19">
        <f t="shared" si="2"/>
        <v>3539194</v>
      </c>
      <c r="AH34" s="30">
        <f t="shared" si="3"/>
        <v>0.90413815007442899</v>
      </c>
      <c r="AI34" s="31">
        <f t="shared" si="4"/>
        <v>9.5861849925570966E-2</v>
      </c>
      <c r="AJ34" s="15">
        <f t="shared" si="5"/>
        <v>36919734</v>
      </c>
      <c r="AK34" s="21"/>
      <c r="AL34" s="13">
        <f t="shared" si="6"/>
        <v>10953101</v>
      </c>
      <c r="AM34" s="19">
        <f t="shared" si="7"/>
        <v>8928073</v>
      </c>
      <c r="AN34" s="30">
        <f t="shared" si="8"/>
        <v>0.55092828019109941</v>
      </c>
      <c r="AO34" s="31">
        <f t="shared" si="9"/>
        <v>0.44907171980890065</v>
      </c>
      <c r="AP34" s="15">
        <f t="shared" si="10"/>
        <v>19881174</v>
      </c>
      <c r="AQ34" s="20"/>
      <c r="AR34" s="14">
        <f t="shared" si="11"/>
        <v>44333641</v>
      </c>
      <c r="AS34" s="19">
        <f t="shared" si="12"/>
        <v>12467267</v>
      </c>
      <c r="AT34" s="30">
        <f t="shared" si="24"/>
        <v>0.78050937143469612</v>
      </c>
      <c r="AU34" s="31">
        <f t="shared" si="24"/>
        <v>0.21949062856530391</v>
      </c>
      <c r="AV34" s="15">
        <f t="shared" si="29"/>
        <v>56800908</v>
      </c>
      <c r="AW34" s="14">
        <f t="shared" si="15"/>
        <v>3802540</v>
      </c>
      <c r="AX34" s="19">
        <f t="shared" si="16"/>
        <v>19396839</v>
      </c>
      <c r="AY34" s="30">
        <f t="shared" si="25"/>
        <v>0.16390697354442116</v>
      </c>
      <c r="AZ34" s="31">
        <f t="shared" si="25"/>
        <v>0.83609302645557881</v>
      </c>
      <c r="BA34" s="15">
        <f t="shared" si="18"/>
        <v>23199379</v>
      </c>
      <c r="BB34" s="20"/>
      <c r="BC34" s="14">
        <f t="shared" si="30"/>
        <v>48136181</v>
      </c>
      <c r="BD34" s="14">
        <f t="shared" si="30"/>
        <v>31864106</v>
      </c>
      <c r="BE34" s="30">
        <f t="shared" si="31"/>
        <v>0.60170010390087725</v>
      </c>
      <c r="BF34" s="31">
        <f t="shared" si="32"/>
        <v>0.39829989609912275</v>
      </c>
      <c r="BG34" s="15">
        <f t="shared" si="33"/>
        <v>80000287</v>
      </c>
    </row>
    <row r="35" spans="1:59" x14ac:dyDescent="0.3">
      <c r="A35" s="18">
        <v>43952</v>
      </c>
      <c r="B35" s="14">
        <f>+[1]May20!$D$7</f>
        <v>31536882</v>
      </c>
      <c r="C35" s="14">
        <f>+[1]May20!$D$8</f>
        <v>0</v>
      </c>
      <c r="D35" s="14">
        <f>+[1]May20!$D$9</f>
        <v>9763050</v>
      </c>
      <c r="E35" s="14">
        <f>+[1]May20!$D$10</f>
        <v>26841</v>
      </c>
      <c r="F35" s="14">
        <f>+[1]May20!$D$11</f>
        <v>128857</v>
      </c>
      <c r="G35" s="14">
        <f>+[1]May20!$D$12</f>
        <v>0</v>
      </c>
      <c r="H35" s="14">
        <f>+[1]May20!$D$13</f>
        <v>3954004</v>
      </c>
      <c r="I35" s="19">
        <f>+[1]May20!$D$14</f>
        <v>353303</v>
      </c>
      <c r="J35" s="15">
        <f>IF(SUM(B35:I35)=[1]May20!$D$15,[1]May20!$D$15,"Error")</f>
        <v>45762937</v>
      </c>
      <c r="K35" s="20"/>
      <c r="L35" s="15">
        <f>+[1]May20!$H$7</f>
        <v>3308273</v>
      </c>
      <c r="M35" s="14">
        <f>+[1]May20!$H$8</f>
        <v>0</v>
      </c>
      <c r="N35" s="14">
        <f>+[1]May20!$H$9</f>
        <v>8432772</v>
      </c>
      <c r="O35" s="14">
        <f>+[1]May20!$H$10</f>
        <v>5020</v>
      </c>
      <c r="P35" s="14">
        <f>+[1]May20!$H$11</f>
        <v>117069</v>
      </c>
      <c r="Q35" s="14">
        <f>+[1]May20!$H$12</f>
        <v>0</v>
      </c>
      <c r="R35" s="14">
        <f>+[1]May20!$H$13</f>
        <v>19276377</v>
      </c>
      <c r="S35" s="19">
        <f>+[1]May20!$H$14</f>
        <v>290675</v>
      </c>
      <c r="T35" s="15">
        <f>IF(SUM(L35:S35)=[1]May20!$H$15,[1]May20!$H$15,"Error")</f>
        <v>31430186</v>
      </c>
      <c r="U35" s="20"/>
      <c r="V35" s="14">
        <f t="shared" si="23"/>
        <v>34845155</v>
      </c>
      <c r="W35" s="14">
        <f t="shared" si="23"/>
        <v>0</v>
      </c>
      <c r="X35" s="14">
        <f t="shared" si="23"/>
        <v>18195822</v>
      </c>
      <c r="Y35" s="14">
        <f t="shared" si="23"/>
        <v>31861</v>
      </c>
      <c r="Z35" s="14">
        <f t="shared" si="23"/>
        <v>245926</v>
      </c>
      <c r="AA35" s="14">
        <f t="shared" si="23"/>
        <v>0</v>
      </c>
      <c r="AB35" s="14">
        <f t="shared" si="23"/>
        <v>23230381</v>
      </c>
      <c r="AC35" s="19">
        <f t="shared" si="23"/>
        <v>643978</v>
      </c>
      <c r="AD35" s="15">
        <f t="shared" si="23"/>
        <v>77193123</v>
      </c>
      <c r="AE35" s="14"/>
      <c r="AF35" s="13">
        <f t="shared" si="28"/>
        <v>31536882</v>
      </c>
      <c r="AG35" s="19">
        <f t="shared" si="2"/>
        <v>3308273</v>
      </c>
      <c r="AH35" s="30">
        <f t="shared" si="3"/>
        <v>0.90505787676938154</v>
      </c>
      <c r="AI35" s="31">
        <f t="shared" si="4"/>
        <v>9.494212323061843E-2</v>
      </c>
      <c r="AJ35" s="15">
        <f t="shared" si="5"/>
        <v>34845155</v>
      </c>
      <c r="AK35" s="21"/>
      <c r="AL35" s="13">
        <f t="shared" si="6"/>
        <v>10272051</v>
      </c>
      <c r="AM35" s="19">
        <f t="shared" si="7"/>
        <v>8845536</v>
      </c>
      <c r="AN35" s="30">
        <f t="shared" si="8"/>
        <v>0.53730897105372133</v>
      </c>
      <c r="AO35" s="31">
        <f t="shared" si="9"/>
        <v>0.46269102894627862</v>
      </c>
      <c r="AP35" s="15">
        <f t="shared" si="10"/>
        <v>19117587</v>
      </c>
      <c r="AQ35" s="20"/>
      <c r="AR35" s="14">
        <f t="shared" si="11"/>
        <v>41808933</v>
      </c>
      <c r="AS35" s="19">
        <f t="shared" si="12"/>
        <v>12153809</v>
      </c>
      <c r="AT35" s="30">
        <f t="shared" si="24"/>
        <v>0.77477406540979699</v>
      </c>
      <c r="AU35" s="31">
        <f t="shared" si="24"/>
        <v>0.22522593459020299</v>
      </c>
      <c r="AV35" s="15">
        <f t="shared" si="29"/>
        <v>53962742</v>
      </c>
      <c r="AW35" s="14">
        <f t="shared" si="15"/>
        <v>3954004</v>
      </c>
      <c r="AX35" s="19">
        <f t="shared" si="16"/>
        <v>19276377</v>
      </c>
      <c r="AY35" s="30">
        <f t="shared" si="25"/>
        <v>0.17020831470650438</v>
      </c>
      <c r="AZ35" s="31">
        <f t="shared" si="25"/>
        <v>0.82979168529349556</v>
      </c>
      <c r="BA35" s="15">
        <f t="shared" si="18"/>
        <v>23230381</v>
      </c>
      <c r="BB35" s="20"/>
      <c r="BC35" s="14">
        <f t="shared" si="30"/>
        <v>45762937</v>
      </c>
      <c r="BD35" s="14">
        <f t="shared" si="30"/>
        <v>31430186</v>
      </c>
      <c r="BE35" s="30">
        <f t="shared" si="31"/>
        <v>0.59283696813251097</v>
      </c>
      <c r="BF35" s="31">
        <f t="shared" si="32"/>
        <v>0.40716303186748903</v>
      </c>
      <c r="BG35" s="15">
        <f t="shared" si="33"/>
        <v>77193123</v>
      </c>
    </row>
    <row r="36" spans="1:59" x14ac:dyDescent="0.3">
      <c r="A36" s="18">
        <v>43983</v>
      </c>
      <c r="B36" s="14">
        <f>+[1]Jun20!$D$7</f>
        <v>39195982</v>
      </c>
      <c r="C36" s="14">
        <f>+[1]Jun20!$D$8</f>
        <v>0</v>
      </c>
      <c r="D36" s="14">
        <f>+[1]Jun20!$D$9</f>
        <v>12216243</v>
      </c>
      <c r="E36" s="14">
        <f>+[1]Jun20!$D$10</f>
        <v>26728</v>
      </c>
      <c r="F36" s="14">
        <f>+[1]Jun20!$D$11</f>
        <v>114836</v>
      </c>
      <c r="G36" s="14">
        <f>+[1]Jun20!$D$12</f>
        <v>0</v>
      </c>
      <c r="H36" s="14">
        <f>+[1]Jun20!$D$13</f>
        <v>4705564</v>
      </c>
      <c r="I36" s="19">
        <f>+[1]Jun20!$D$14</f>
        <v>357393</v>
      </c>
      <c r="J36" s="15">
        <f>IF(SUM(B36:I36)=[1]Jun20!$D$15,[1]Jun20!$D$15,"Error")</f>
        <v>56616746</v>
      </c>
      <c r="K36" s="20"/>
      <c r="L36" s="15">
        <f>+[1]Jun20!$H$7</f>
        <v>3878229</v>
      </c>
      <c r="M36" s="14">
        <f>+[1]Jun20!$H$8</f>
        <v>0</v>
      </c>
      <c r="N36" s="14">
        <f>+[1]Jun20!$H$9</f>
        <v>10900619</v>
      </c>
      <c r="O36" s="14">
        <f>+[1]Jun20!$H$10</f>
        <v>5774</v>
      </c>
      <c r="P36" s="14">
        <f>+[1]Jun20!$H$11</f>
        <v>95530</v>
      </c>
      <c r="Q36" s="14">
        <f>+[1]Jun20!$H$12</f>
        <v>0</v>
      </c>
      <c r="R36" s="14">
        <f>+[1]Jun20!$H$13</f>
        <v>22795270</v>
      </c>
      <c r="S36" s="19">
        <f>+[1]Jun20!$H$14</f>
        <v>287960</v>
      </c>
      <c r="T36" s="15">
        <f>IF(SUM(L36:S36)=[1]Jun20!$H$15,[1]Jun20!$H$15,"Error")</f>
        <v>37963382</v>
      </c>
      <c r="U36" s="20"/>
      <c r="V36" s="14">
        <f t="shared" si="23"/>
        <v>43074211</v>
      </c>
      <c r="W36" s="14">
        <f t="shared" si="23"/>
        <v>0</v>
      </c>
      <c r="X36" s="14">
        <f t="shared" si="23"/>
        <v>23116862</v>
      </c>
      <c r="Y36" s="14">
        <f t="shared" si="23"/>
        <v>32502</v>
      </c>
      <c r="Z36" s="14">
        <f t="shared" si="23"/>
        <v>210366</v>
      </c>
      <c r="AA36" s="14">
        <f t="shared" si="23"/>
        <v>0</v>
      </c>
      <c r="AB36" s="14">
        <f t="shared" si="23"/>
        <v>27500834</v>
      </c>
      <c r="AC36" s="19">
        <f t="shared" si="23"/>
        <v>645353</v>
      </c>
      <c r="AD36" s="15">
        <f t="shared" si="23"/>
        <v>94580128</v>
      </c>
      <c r="AE36" s="14"/>
      <c r="AF36" s="13">
        <f t="shared" ref="AF36:AF41" si="34">SUM(B36:C36)</f>
        <v>39195982</v>
      </c>
      <c r="AG36" s="19">
        <f t="shared" si="2"/>
        <v>3878229</v>
      </c>
      <c r="AH36" s="30">
        <f t="shared" si="3"/>
        <v>0.9099640153594456</v>
      </c>
      <c r="AI36" s="31">
        <f t="shared" si="4"/>
        <v>9.0035984640554415E-2</v>
      </c>
      <c r="AJ36" s="15">
        <f t="shared" si="5"/>
        <v>43074211</v>
      </c>
      <c r="AK36" s="21"/>
      <c r="AL36" s="13">
        <f t="shared" si="6"/>
        <v>12715200</v>
      </c>
      <c r="AM36" s="19">
        <f t="shared" si="7"/>
        <v>11289883</v>
      </c>
      <c r="AN36" s="30">
        <f t="shared" si="8"/>
        <v>0.52968781653452313</v>
      </c>
      <c r="AO36" s="31">
        <f t="shared" si="9"/>
        <v>0.47031218346547687</v>
      </c>
      <c r="AP36" s="15">
        <f t="shared" si="10"/>
        <v>24005083</v>
      </c>
      <c r="AQ36" s="20"/>
      <c r="AR36" s="14">
        <f t="shared" si="11"/>
        <v>51911182</v>
      </c>
      <c r="AS36" s="19">
        <f t="shared" si="12"/>
        <v>15168112</v>
      </c>
      <c r="AT36" s="30">
        <f t="shared" si="24"/>
        <v>0.77387788249530476</v>
      </c>
      <c r="AU36" s="31">
        <f t="shared" si="24"/>
        <v>0.22612211750469527</v>
      </c>
      <c r="AV36" s="15">
        <f t="shared" si="29"/>
        <v>67079294</v>
      </c>
      <c r="AW36" s="14">
        <f t="shared" si="15"/>
        <v>4705564</v>
      </c>
      <c r="AX36" s="19">
        <f t="shared" si="16"/>
        <v>22795270</v>
      </c>
      <c r="AY36" s="30">
        <f t="shared" si="25"/>
        <v>0.17110622899654607</v>
      </c>
      <c r="AZ36" s="31">
        <f t="shared" si="25"/>
        <v>0.82889377100345396</v>
      </c>
      <c r="BA36" s="15">
        <f t="shared" si="18"/>
        <v>27500834</v>
      </c>
      <c r="BB36" s="20"/>
      <c r="BC36" s="14">
        <f t="shared" si="30"/>
        <v>56616746</v>
      </c>
      <c r="BD36" s="14">
        <f t="shared" si="30"/>
        <v>37963382</v>
      </c>
      <c r="BE36" s="30">
        <f t="shared" si="31"/>
        <v>0.59861143347152168</v>
      </c>
      <c r="BF36" s="31">
        <f t="shared" si="32"/>
        <v>0.40138856652847837</v>
      </c>
      <c r="BG36" s="15">
        <f t="shared" si="33"/>
        <v>94580128</v>
      </c>
    </row>
    <row r="37" spans="1:59" x14ac:dyDescent="0.3">
      <c r="A37" s="18">
        <v>44013</v>
      </c>
      <c r="B37" s="14">
        <f>+[1]Jul20!$D$7</f>
        <v>48667970</v>
      </c>
      <c r="C37" s="14">
        <f>+[1]Jul20!$D$8</f>
        <v>0</v>
      </c>
      <c r="D37" s="14">
        <f>+[1]Jul20!$D$9</f>
        <v>14551802</v>
      </c>
      <c r="E37" s="14">
        <f>+[1]Jul20!$D$10</f>
        <v>26952</v>
      </c>
      <c r="F37" s="14">
        <f>+[1]Jul20!$D$11</f>
        <v>144062</v>
      </c>
      <c r="G37" s="14">
        <f>+[1]Jul20!$D$12</f>
        <v>0</v>
      </c>
      <c r="H37" s="14">
        <f>+[1]Jul20!$D$13</f>
        <v>5320053</v>
      </c>
      <c r="I37" s="19">
        <f>+[1]Jul20!$D$14</f>
        <v>357359</v>
      </c>
      <c r="J37" s="15">
        <f>IF(SUM(B37:I37)=[1]Jul20!$D$15,[1]Jul20!$D$15,"Error")</f>
        <v>69068198</v>
      </c>
      <c r="K37" s="20"/>
      <c r="L37" s="15">
        <f>+[1]Jul20!$H$7</f>
        <v>4703510</v>
      </c>
      <c r="M37" s="14">
        <f>+[1]Jul20!$H$8</f>
        <v>0</v>
      </c>
      <c r="N37" s="14">
        <f>+[1]Jul20!$H$9</f>
        <v>12392533</v>
      </c>
      <c r="O37" s="14">
        <f>+[1]Jul20!$H$10</f>
        <v>6114</v>
      </c>
      <c r="P37" s="14">
        <f>+[1]Jul20!$H$11</f>
        <v>139138</v>
      </c>
      <c r="Q37" s="14">
        <f>+[1]Jul20!$H$12</f>
        <v>0</v>
      </c>
      <c r="R37" s="14">
        <f>+[1]Jul20!$H$13</f>
        <v>24066683</v>
      </c>
      <c r="S37" s="19">
        <f>+[1]Jul20!$H$14</f>
        <v>288762</v>
      </c>
      <c r="T37" s="15">
        <f>IF(SUM(L37:S37)=[1]Jul20!$H$15,[1]Jul20!$H$15,"Error")</f>
        <v>41596740</v>
      </c>
      <c r="U37" s="20"/>
      <c r="V37" s="14">
        <f t="shared" si="23"/>
        <v>53371480</v>
      </c>
      <c r="W37" s="14">
        <f t="shared" si="23"/>
        <v>0</v>
      </c>
      <c r="X37" s="14">
        <f t="shared" si="23"/>
        <v>26944335</v>
      </c>
      <c r="Y37" s="14">
        <f t="shared" si="23"/>
        <v>33066</v>
      </c>
      <c r="Z37" s="14">
        <f t="shared" si="23"/>
        <v>283200</v>
      </c>
      <c r="AA37" s="14">
        <f t="shared" si="23"/>
        <v>0</v>
      </c>
      <c r="AB37" s="14">
        <f t="shared" si="23"/>
        <v>29386736</v>
      </c>
      <c r="AC37" s="19">
        <f t="shared" si="23"/>
        <v>646121</v>
      </c>
      <c r="AD37" s="15">
        <f t="shared" si="23"/>
        <v>110664938</v>
      </c>
      <c r="AE37" s="14"/>
      <c r="AF37" s="13">
        <f t="shared" si="34"/>
        <v>48667970</v>
      </c>
      <c r="AG37" s="19">
        <f t="shared" si="2"/>
        <v>4703510</v>
      </c>
      <c r="AH37" s="30">
        <f t="shared" si="3"/>
        <v>0.91187222089400555</v>
      </c>
      <c r="AI37" s="31">
        <f t="shared" si="4"/>
        <v>8.8127779105994439E-2</v>
      </c>
      <c r="AJ37" s="15">
        <f t="shared" si="5"/>
        <v>53371480</v>
      </c>
      <c r="AK37" s="21"/>
      <c r="AL37" s="13">
        <f t="shared" si="6"/>
        <v>15080175</v>
      </c>
      <c r="AM37" s="19">
        <f t="shared" si="7"/>
        <v>12826547</v>
      </c>
      <c r="AN37" s="30">
        <f t="shared" si="8"/>
        <v>0.5403778702493256</v>
      </c>
      <c r="AO37" s="31">
        <f t="shared" si="9"/>
        <v>0.4596221297506744</v>
      </c>
      <c r="AP37" s="15">
        <f t="shared" si="10"/>
        <v>27906722</v>
      </c>
      <c r="AQ37" s="20"/>
      <c r="AR37" s="14">
        <f t="shared" si="11"/>
        <v>63748145</v>
      </c>
      <c r="AS37" s="19">
        <f t="shared" si="12"/>
        <v>17530057</v>
      </c>
      <c r="AT37" s="30">
        <f t="shared" si="24"/>
        <v>0.78432031505815047</v>
      </c>
      <c r="AU37" s="31">
        <f t="shared" si="24"/>
        <v>0.21567968494184947</v>
      </c>
      <c r="AV37" s="15">
        <f t="shared" ref="AV37:AV42" si="35">+SUM(AR37:AS37)</f>
        <v>81278202</v>
      </c>
      <c r="AW37" s="14">
        <f t="shared" si="15"/>
        <v>5320053</v>
      </c>
      <c r="AX37" s="19">
        <f t="shared" si="16"/>
        <v>24066683</v>
      </c>
      <c r="AY37" s="30">
        <f t="shared" si="25"/>
        <v>0.18103585917129414</v>
      </c>
      <c r="AZ37" s="31">
        <f t="shared" si="25"/>
        <v>0.81896414082870583</v>
      </c>
      <c r="BA37" s="15">
        <f t="shared" si="18"/>
        <v>29386736</v>
      </c>
      <c r="BB37" s="20"/>
      <c r="BC37" s="14">
        <f t="shared" si="30"/>
        <v>69068198</v>
      </c>
      <c r="BD37" s="14">
        <f t="shared" si="30"/>
        <v>41596740</v>
      </c>
      <c r="BE37" s="30">
        <f t="shared" si="31"/>
        <v>0.62411997194630875</v>
      </c>
      <c r="BF37" s="31">
        <f t="shared" si="32"/>
        <v>0.37588002805369125</v>
      </c>
      <c r="BG37" s="15">
        <f t="shared" si="33"/>
        <v>110664938</v>
      </c>
    </row>
    <row r="38" spans="1:59" x14ac:dyDescent="0.3">
      <c r="A38" s="18">
        <v>44044</v>
      </c>
      <c r="B38" s="14">
        <f>+[1]Aug20!$D$7</f>
        <v>52690677</v>
      </c>
      <c r="C38" s="14">
        <f>+[1]Aug20!$D$8</f>
        <v>0</v>
      </c>
      <c r="D38" s="14">
        <f>+[1]Aug20!$D$9</f>
        <v>15479490</v>
      </c>
      <c r="E38" s="14">
        <f>+[1]Aug20!$D$10</f>
        <v>28323</v>
      </c>
      <c r="F38" s="14">
        <f>+[1]Aug20!$D$11</f>
        <v>169968</v>
      </c>
      <c r="G38" s="14">
        <f>+[1]Aug20!$D$12</f>
        <v>0</v>
      </c>
      <c r="H38" s="14">
        <f>+[1]Aug20!$D$13</f>
        <v>5133022</v>
      </c>
      <c r="I38" s="19">
        <f>+[1]Aug20!$D$14</f>
        <v>358410</v>
      </c>
      <c r="J38" s="15">
        <f>IF(SUM(B38:I38)=[1]Aug20!$D$15,[1]Aug20!$D$15,"Error")</f>
        <v>73859890</v>
      </c>
      <c r="K38" s="20"/>
      <c r="L38" s="15">
        <f>+[1]Aug20!$H$7</f>
        <v>5025157</v>
      </c>
      <c r="M38" s="14">
        <f>+[1]Aug20!$H$8</f>
        <v>0</v>
      </c>
      <c r="N38" s="14">
        <f>+[1]Aug20!$H$9</f>
        <v>12417769</v>
      </c>
      <c r="O38" s="14">
        <f>+[1]Aug20!$H$10</f>
        <v>6239</v>
      </c>
      <c r="P38" s="14">
        <f>+[1]Aug20!$H$11</f>
        <v>160992</v>
      </c>
      <c r="Q38" s="14">
        <f>+[1]Aug20!$H$12</f>
        <v>0</v>
      </c>
      <c r="R38" s="14">
        <f>+[1]Aug20!$H$13</f>
        <v>24802949</v>
      </c>
      <c r="S38" s="19">
        <f>+[1]Aug20!$H$14</f>
        <v>285841</v>
      </c>
      <c r="T38" s="15">
        <f>IF(SUM(L38:S38)=[1]Aug20!$H$15,[1]Aug20!$H$15,"Error")</f>
        <v>42698947</v>
      </c>
      <c r="U38" s="20"/>
      <c r="V38" s="14">
        <f t="shared" si="23"/>
        <v>57715834</v>
      </c>
      <c r="W38" s="14">
        <f t="shared" si="23"/>
        <v>0</v>
      </c>
      <c r="X38" s="14">
        <f t="shared" si="23"/>
        <v>27897259</v>
      </c>
      <c r="Y38" s="14">
        <f t="shared" si="23"/>
        <v>34562</v>
      </c>
      <c r="Z38" s="14">
        <f t="shared" si="23"/>
        <v>330960</v>
      </c>
      <c r="AA38" s="14">
        <f t="shared" si="23"/>
        <v>0</v>
      </c>
      <c r="AB38" s="14">
        <f t="shared" si="23"/>
        <v>29935971</v>
      </c>
      <c r="AC38" s="19">
        <f t="shared" si="23"/>
        <v>644251</v>
      </c>
      <c r="AD38" s="15">
        <f t="shared" si="23"/>
        <v>116558837</v>
      </c>
      <c r="AE38" s="14"/>
      <c r="AF38" s="13">
        <f t="shared" si="34"/>
        <v>52690677</v>
      </c>
      <c r="AG38" s="19">
        <f t="shared" si="2"/>
        <v>5025157</v>
      </c>
      <c r="AH38" s="30">
        <f t="shared" si="3"/>
        <v>0.91293278374873699</v>
      </c>
      <c r="AI38" s="31">
        <f t="shared" si="4"/>
        <v>8.7067216251263041E-2</v>
      </c>
      <c r="AJ38" s="15">
        <f t="shared" si="5"/>
        <v>57715834</v>
      </c>
      <c r="AK38" s="21"/>
      <c r="AL38" s="13">
        <f t="shared" si="6"/>
        <v>16036191</v>
      </c>
      <c r="AM38" s="19">
        <f t="shared" si="7"/>
        <v>12870841</v>
      </c>
      <c r="AN38" s="30">
        <f t="shared" si="8"/>
        <v>0.55475051883569371</v>
      </c>
      <c r="AO38" s="31">
        <f t="shared" si="9"/>
        <v>0.44524948116430629</v>
      </c>
      <c r="AP38" s="15">
        <f t="shared" si="10"/>
        <v>28907032</v>
      </c>
      <c r="AQ38" s="20"/>
      <c r="AR38" s="14">
        <f t="shared" si="11"/>
        <v>68726868</v>
      </c>
      <c r="AS38" s="19">
        <f t="shared" si="12"/>
        <v>17895998</v>
      </c>
      <c r="AT38" s="30">
        <f t="shared" si="24"/>
        <v>0.79340330300315853</v>
      </c>
      <c r="AU38" s="31">
        <f t="shared" si="24"/>
        <v>0.20659669699684147</v>
      </c>
      <c r="AV38" s="15">
        <f t="shared" si="35"/>
        <v>86622866</v>
      </c>
      <c r="AW38" s="14">
        <f t="shared" si="15"/>
        <v>5133022</v>
      </c>
      <c r="AX38" s="19">
        <f t="shared" si="16"/>
        <v>24802949</v>
      </c>
      <c r="AY38" s="30">
        <f t="shared" si="25"/>
        <v>0.1714666946998312</v>
      </c>
      <c r="AZ38" s="31">
        <f t="shared" si="25"/>
        <v>0.82853330530016878</v>
      </c>
      <c r="BA38" s="15">
        <f t="shared" si="18"/>
        <v>29935971</v>
      </c>
      <c r="BB38" s="20"/>
      <c r="BC38" s="14">
        <f t="shared" si="30"/>
        <v>73859890</v>
      </c>
      <c r="BD38" s="14">
        <f t="shared" si="30"/>
        <v>42698947</v>
      </c>
      <c r="BE38" s="30">
        <f t="shared" si="31"/>
        <v>0.63367044405221717</v>
      </c>
      <c r="BF38" s="31">
        <f t="shared" si="32"/>
        <v>0.36632955594778283</v>
      </c>
      <c r="BG38" s="15">
        <f t="shared" si="33"/>
        <v>116558837</v>
      </c>
    </row>
    <row r="39" spans="1:59" x14ac:dyDescent="0.3">
      <c r="A39" s="18">
        <v>44075</v>
      </c>
      <c r="B39" s="14">
        <f>+[1]Sep20!$D$7</f>
        <v>41149155</v>
      </c>
      <c r="C39" s="14">
        <f>+[1]Sep20!$D$8</f>
        <v>0</v>
      </c>
      <c r="D39" s="14">
        <f>+[1]Sep20!$D$9</f>
        <v>14166121</v>
      </c>
      <c r="E39" s="14">
        <f>+[1]Sep20!$D$10</f>
        <v>27843</v>
      </c>
      <c r="F39" s="14">
        <f>+[1]Sep20!$D$11</f>
        <v>134121</v>
      </c>
      <c r="G39" s="14">
        <f>+[1]Sep20!$D$12</f>
        <v>0</v>
      </c>
      <c r="H39" s="14">
        <f>+[1]Sep20!$D$13</f>
        <v>4958988</v>
      </c>
      <c r="I39" s="19">
        <f>+[1]Sep20!$D$14</f>
        <v>357471</v>
      </c>
      <c r="J39" s="15">
        <f>IF(SUM(B39:I39)=[1]Sep20!$D$15,[1]Sep20!$D$15,"Error")</f>
        <v>60793699</v>
      </c>
      <c r="K39" s="20"/>
      <c r="L39" s="15">
        <f>+[1]Sep20!$H$7</f>
        <v>3830566</v>
      </c>
      <c r="M39" s="14">
        <f>+[1]Sep20!$H$8</f>
        <v>0</v>
      </c>
      <c r="N39" s="14">
        <f>+[1]Sep20!$H$9</f>
        <v>11697037</v>
      </c>
      <c r="O39" s="14">
        <f>+[1]Sep20!$H$10</f>
        <v>6021</v>
      </c>
      <c r="P39" s="14">
        <f>+[1]Sep20!$H$11</f>
        <v>141147</v>
      </c>
      <c r="Q39" s="14">
        <f>+[1]Sep20!$H$12</f>
        <v>0</v>
      </c>
      <c r="R39" s="14">
        <f>+[1]Sep20!$H$13</f>
        <v>24763811</v>
      </c>
      <c r="S39" s="19">
        <f>+[1]Sep20!$H$14</f>
        <v>277727</v>
      </c>
      <c r="T39" s="15">
        <f>IF(SUM(L39:S39)=[1]Sep20!$H$15,[1]Sep20!$H$15,"Error")</f>
        <v>40716309</v>
      </c>
      <c r="U39" s="20"/>
      <c r="V39" s="14">
        <f t="shared" ref="V39:AD54" si="36">+B39+L39</f>
        <v>44979721</v>
      </c>
      <c r="W39" s="14">
        <f t="shared" si="36"/>
        <v>0</v>
      </c>
      <c r="X39" s="14">
        <f t="shared" si="36"/>
        <v>25863158</v>
      </c>
      <c r="Y39" s="14">
        <f t="shared" si="36"/>
        <v>33864</v>
      </c>
      <c r="Z39" s="14">
        <f t="shared" si="36"/>
        <v>275268</v>
      </c>
      <c r="AA39" s="14">
        <f t="shared" si="36"/>
        <v>0</v>
      </c>
      <c r="AB39" s="14">
        <f t="shared" si="36"/>
        <v>29722799</v>
      </c>
      <c r="AC39" s="19">
        <f t="shared" si="36"/>
        <v>635198</v>
      </c>
      <c r="AD39" s="15">
        <f t="shared" si="36"/>
        <v>101510008</v>
      </c>
      <c r="AE39" s="14"/>
      <c r="AF39" s="13">
        <f t="shared" si="34"/>
        <v>41149155</v>
      </c>
      <c r="AG39" s="19">
        <f t="shared" si="2"/>
        <v>3830566</v>
      </c>
      <c r="AH39" s="30">
        <f t="shared" si="3"/>
        <v>0.91483793329887486</v>
      </c>
      <c r="AI39" s="31">
        <f t="shared" si="4"/>
        <v>8.5162066701125153E-2</v>
      </c>
      <c r="AJ39" s="15">
        <f t="shared" si="5"/>
        <v>44979721</v>
      </c>
      <c r="AK39" s="21"/>
      <c r="AL39" s="13">
        <f>SUM(D39:G39,I39)</f>
        <v>14685556</v>
      </c>
      <c r="AM39" s="19">
        <f t="shared" si="7"/>
        <v>12121932</v>
      </c>
      <c r="AN39" s="30">
        <f t="shared" si="8"/>
        <v>0.5478154461917506</v>
      </c>
      <c r="AO39" s="31">
        <f t="shared" si="9"/>
        <v>0.4521845538082494</v>
      </c>
      <c r="AP39" s="15">
        <f t="shared" si="10"/>
        <v>26807488</v>
      </c>
      <c r="AQ39" s="20"/>
      <c r="AR39" s="14">
        <f t="shared" si="11"/>
        <v>55834711</v>
      </c>
      <c r="AS39" s="19">
        <f t="shared" si="12"/>
        <v>15952498</v>
      </c>
      <c r="AT39" s="30">
        <f t="shared" ref="AT39:AU54" si="37">+AR39/$AV39</f>
        <v>0.7777807742880769</v>
      </c>
      <c r="AU39" s="31">
        <f t="shared" si="37"/>
        <v>0.22221922571192312</v>
      </c>
      <c r="AV39" s="15">
        <f t="shared" si="35"/>
        <v>71787209</v>
      </c>
      <c r="AW39" s="14">
        <f t="shared" si="15"/>
        <v>4958988</v>
      </c>
      <c r="AX39" s="19">
        <f t="shared" si="16"/>
        <v>24763811</v>
      </c>
      <c r="AY39" s="30">
        <f t="shared" ref="AY39:AZ54" si="38">+AW39/$BA39</f>
        <v>0.16684121841957078</v>
      </c>
      <c r="AZ39" s="31">
        <f t="shared" si="38"/>
        <v>0.83315878158042922</v>
      </c>
      <c r="BA39" s="15">
        <f t="shared" si="18"/>
        <v>29722799</v>
      </c>
      <c r="BB39" s="20"/>
      <c r="BC39" s="14">
        <f t="shared" si="30"/>
        <v>60793699</v>
      </c>
      <c r="BD39" s="14">
        <f t="shared" si="30"/>
        <v>40716309</v>
      </c>
      <c r="BE39" s="30">
        <f t="shared" si="31"/>
        <v>0.59889364800365297</v>
      </c>
      <c r="BF39" s="31">
        <f t="shared" si="32"/>
        <v>0.40110635199634698</v>
      </c>
      <c r="BG39" s="15">
        <f t="shared" si="33"/>
        <v>101510008</v>
      </c>
    </row>
    <row r="40" spans="1:59" x14ac:dyDescent="0.3">
      <c r="A40" s="18">
        <v>44105</v>
      </c>
      <c r="B40" s="14">
        <f>+[1]Oct20!$D$7</f>
        <v>29204402</v>
      </c>
      <c r="C40" s="14">
        <f>+[1]Oct20!$D$8</f>
        <v>0</v>
      </c>
      <c r="D40" s="14">
        <f>+[1]Oct20!$D$9</f>
        <v>10746459</v>
      </c>
      <c r="E40" s="14">
        <f>+[1]Oct20!$D$10</f>
        <v>23424</v>
      </c>
      <c r="F40" s="14">
        <f>+[1]Oct20!$D$11</f>
        <v>85267</v>
      </c>
      <c r="G40" s="14">
        <f>+[1]Oct20!$D$12</f>
        <v>0</v>
      </c>
      <c r="H40" s="14">
        <f>+[1]Oct20!$D$13</f>
        <v>3959902</v>
      </c>
      <c r="I40" s="19">
        <f>+[1]Oct20!$D$14</f>
        <v>351063</v>
      </c>
      <c r="J40" s="15">
        <f>IF(SUM(B40:I40)=[1]Oct20!$D$15,[1]Oct20!$D$15,"Error")</f>
        <v>44370517</v>
      </c>
      <c r="K40" s="20"/>
      <c r="L40" s="15">
        <f>+[1]Oct20!$H$7</f>
        <v>2804991</v>
      </c>
      <c r="M40" s="14">
        <f>+[1]Oct20!$H$8</f>
        <v>0</v>
      </c>
      <c r="N40" s="14">
        <f>+[1]Oct20!$H$9</f>
        <v>9223129</v>
      </c>
      <c r="O40" s="14">
        <f>+[1]Oct20!$H$10</f>
        <v>4591</v>
      </c>
      <c r="P40" s="14">
        <f>+[1]Oct20!$H$11</f>
        <v>87851</v>
      </c>
      <c r="Q40" s="14">
        <f>+[1]Oct20!$H$12</f>
        <v>0</v>
      </c>
      <c r="R40" s="14">
        <f>+[1]Oct20!$H$13</f>
        <v>20682774</v>
      </c>
      <c r="S40" s="19">
        <f>+[1]Oct20!$H$14</f>
        <v>257999</v>
      </c>
      <c r="T40" s="15">
        <f>IF(SUM(L40:S40)=[1]Oct20!$H$15,[1]Oct20!$H$15,"Error")</f>
        <v>33061335</v>
      </c>
      <c r="U40" s="20"/>
      <c r="V40" s="14">
        <f t="shared" si="36"/>
        <v>32009393</v>
      </c>
      <c r="W40" s="14">
        <f t="shared" si="36"/>
        <v>0</v>
      </c>
      <c r="X40" s="14">
        <f t="shared" si="36"/>
        <v>19969588</v>
      </c>
      <c r="Y40" s="14">
        <f t="shared" si="36"/>
        <v>28015</v>
      </c>
      <c r="Z40" s="14">
        <f t="shared" si="36"/>
        <v>173118</v>
      </c>
      <c r="AA40" s="14">
        <f t="shared" si="36"/>
        <v>0</v>
      </c>
      <c r="AB40" s="14">
        <f t="shared" si="36"/>
        <v>24642676</v>
      </c>
      <c r="AC40" s="19">
        <f t="shared" si="36"/>
        <v>609062</v>
      </c>
      <c r="AD40" s="15">
        <f t="shared" si="36"/>
        <v>77431852</v>
      </c>
      <c r="AE40" s="14"/>
      <c r="AF40" s="13">
        <f t="shared" si="34"/>
        <v>29204402</v>
      </c>
      <c r="AG40" s="19">
        <f t="shared" si="2"/>
        <v>2804991</v>
      </c>
      <c r="AH40" s="30">
        <f t="shared" si="3"/>
        <v>0.91236975346580296</v>
      </c>
      <c r="AI40" s="31">
        <f t="shared" si="4"/>
        <v>8.7630246534197015E-2</v>
      </c>
      <c r="AJ40" s="15">
        <f t="shared" si="5"/>
        <v>32009393</v>
      </c>
      <c r="AK40" s="21"/>
      <c r="AL40" s="13">
        <f>SUM(D40:G40,I40)</f>
        <v>11206213</v>
      </c>
      <c r="AM40" s="19">
        <f t="shared" si="7"/>
        <v>9573570</v>
      </c>
      <c r="AN40" s="30">
        <f t="shared" si="8"/>
        <v>0.53928440927414878</v>
      </c>
      <c r="AO40" s="31">
        <f t="shared" si="9"/>
        <v>0.46071559072585117</v>
      </c>
      <c r="AP40" s="15">
        <f t="shared" si="10"/>
        <v>20779783</v>
      </c>
      <c r="AQ40" s="20"/>
      <c r="AR40" s="14">
        <f t="shared" si="11"/>
        <v>40410615</v>
      </c>
      <c r="AS40" s="19">
        <f t="shared" si="12"/>
        <v>12378561</v>
      </c>
      <c r="AT40" s="30">
        <f t="shared" si="37"/>
        <v>0.76550948626286575</v>
      </c>
      <c r="AU40" s="31">
        <f t="shared" si="37"/>
        <v>0.23449051373713428</v>
      </c>
      <c r="AV40" s="15">
        <f t="shared" si="35"/>
        <v>52789176</v>
      </c>
      <c r="AW40" s="14">
        <f t="shared" si="15"/>
        <v>3959902</v>
      </c>
      <c r="AX40" s="19">
        <f t="shared" si="16"/>
        <v>20682774</v>
      </c>
      <c r="AY40" s="30">
        <f t="shared" si="38"/>
        <v>0.16069285657125873</v>
      </c>
      <c r="AZ40" s="31">
        <f t="shared" si="38"/>
        <v>0.83930714342874124</v>
      </c>
      <c r="BA40" s="15">
        <f t="shared" si="18"/>
        <v>24642676</v>
      </c>
      <c r="BB40" s="20"/>
      <c r="BC40" s="14">
        <f t="shared" si="30"/>
        <v>44370517</v>
      </c>
      <c r="BD40" s="14">
        <f t="shared" si="30"/>
        <v>33061335</v>
      </c>
      <c r="BE40" s="30">
        <f t="shared" si="31"/>
        <v>0.57302667899509885</v>
      </c>
      <c r="BF40" s="31">
        <f t="shared" si="32"/>
        <v>0.42697332100490121</v>
      </c>
      <c r="BG40" s="15">
        <f t="shared" si="33"/>
        <v>77431852</v>
      </c>
    </row>
    <row r="41" spans="1:59" x14ac:dyDescent="0.3">
      <c r="A41" s="18">
        <v>44136</v>
      </c>
      <c r="B41" s="14">
        <f>+[1]Nov20!$D$7</f>
        <v>31776697</v>
      </c>
      <c r="C41" s="14">
        <f>+[1]Nov20!$D$8</f>
        <v>0</v>
      </c>
      <c r="D41" s="14">
        <f>+[1]Nov20!$D$9</f>
        <v>10963874</v>
      </c>
      <c r="E41" s="14">
        <f>+[1]Nov20!$D$10</f>
        <v>26757</v>
      </c>
      <c r="F41" s="14">
        <f>+[1]Nov20!$D$11</f>
        <v>129249</v>
      </c>
      <c r="G41" s="14">
        <f>+[1]Nov20!$D$12</f>
        <v>0</v>
      </c>
      <c r="H41" s="14">
        <f>+[1]Nov20!$D$13</f>
        <v>3923812</v>
      </c>
      <c r="I41" s="19">
        <f>+[1]Nov20!$D$14</f>
        <v>344885</v>
      </c>
      <c r="J41" s="15">
        <f>IF(SUM(B41:I41)=[1]Nov20!$D$15,[1]Nov20!$D$15,"Error")</f>
        <v>47165274</v>
      </c>
      <c r="K41" s="20"/>
      <c r="L41" s="15">
        <f>+[1]Nov20!$H$7</f>
        <v>3120292</v>
      </c>
      <c r="M41" s="14">
        <f>+[1]Nov20!$H$8</f>
        <v>0</v>
      </c>
      <c r="N41" s="14">
        <f>+[1]Nov20!$H$9</f>
        <v>9235754</v>
      </c>
      <c r="O41" s="14">
        <f>+[1]Nov20!$H$10</f>
        <v>4560</v>
      </c>
      <c r="P41" s="14">
        <f>+[1]Nov20!$H$11</f>
        <v>136905</v>
      </c>
      <c r="Q41" s="14">
        <f>+[1]Nov20!$H$12</f>
        <v>0</v>
      </c>
      <c r="R41" s="14">
        <f>+[1]Nov20!$H$13</f>
        <v>20508686</v>
      </c>
      <c r="S41" s="19">
        <f>+[1]Nov20!$H$14</f>
        <v>260739</v>
      </c>
      <c r="T41" s="15">
        <f>IF(SUM(L41:S41)=[1]Nov20!$H$15,[1]Nov20!$H$15,"Error")</f>
        <v>33266936</v>
      </c>
      <c r="U41" s="20"/>
      <c r="V41" s="14">
        <f t="shared" si="36"/>
        <v>34896989</v>
      </c>
      <c r="W41" s="14">
        <f t="shared" si="36"/>
        <v>0</v>
      </c>
      <c r="X41" s="14">
        <f t="shared" si="36"/>
        <v>20199628</v>
      </c>
      <c r="Y41" s="14">
        <f t="shared" si="36"/>
        <v>31317</v>
      </c>
      <c r="Z41" s="14">
        <f t="shared" si="36"/>
        <v>266154</v>
      </c>
      <c r="AA41" s="14">
        <f t="shared" si="36"/>
        <v>0</v>
      </c>
      <c r="AB41" s="14">
        <f t="shared" si="36"/>
        <v>24432498</v>
      </c>
      <c r="AC41" s="19">
        <f t="shared" si="36"/>
        <v>605624</v>
      </c>
      <c r="AD41" s="15">
        <f t="shared" si="36"/>
        <v>80432210</v>
      </c>
      <c r="AE41" s="14"/>
      <c r="AF41" s="13">
        <f t="shared" si="34"/>
        <v>31776697</v>
      </c>
      <c r="AG41" s="19">
        <f t="shared" si="2"/>
        <v>3120292</v>
      </c>
      <c r="AH41" s="30">
        <f t="shared" si="3"/>
        <v>0.91058563820506122</v>
      </c>
      <c r="AI41" s="31">
        <f t="shared" si="4"/>
        <v>8.9414361794938807E-2</v>
      </c>
      <c r="AJ41" s="15">
        <f t="shared" si="5"/>
        <v>34896989</v>
      </c>
      <c r="AK41" s="21"/>
      <c r="AL41" s="13">
        <f>SUM(D41:G41,I41)</f>
        <v>11464765</v>
      </c>
      <c r="AM41" s="19">
        <f t="shared" si="7"/>
        <v>9637958</v>
      </c>
      <c r="AN41" s="30">
        <f t="shared" si="8"/>
        <v>0.54328367955168633</v>
      </c>
      <c r="AO41" s="31">
        <f t="shared" si="9"/>
        <v>0.45671632044831373</v>
      </c>
      <c r="AP41" s="15">
        <f t="shared" si="10"/>
        <v>21102723</v>
      </c>
      <c r="AQ41" s="20"/>
      <c r="AR41" s="14">
        <f t="shared" si="11"/>
        <v>43241462</v>
      </c>
      <c r="AS41" s="19">
        <f t="shared" si="12"/>
        <v>12758250</v>
      </c>
      <c r="AT41" s="30">
        <f t="shared" si="37"/>
        <v>0.77217293546081089</v>
      </c>
      <c r="AU41" s="31">
        <f t="shared" si="37"/>
        <v>0.22782706453918905</v>
      </c>
      <c r="AV41" s="15">
        <f t="shared" si="35"/>
        <v>55999712</v>
      </c>
      <c r="AW41" s="14">
        <f t="shared" si="15"/>
        <v>3923812</v>
      </c>
      <c r="AX41" s="19">
        <f t="shared" si="16"/>
        <v>20508686</v>
      </c>
      <c r="AY41" s="30">
        <f t="shared" si="38"/>
        <v>0.16059806901447407</v>
      </c>
      <c r="AZ41" s="31">
        <f t="shared" si="38"/>
        <v>0.83940193098552596</v>
      </c>
      <c r="BA41" s="15">
        <f t="shared" si="18"/>
        <v>24432498</v>
      </c>
      <c r="BB41" s="20"/>
      <c r="BC41" s="14">
        <f t="shared" si="30"/>
        <v>47165274</v>
      </c>
      <c r="BD41" s="14">
        <f t="shared" si="30"/>
        <v>33266936</v>
      </c>
      <c r="BE41" s="30">
        <f t="shared" si="31"/>
        <v>0.58639783738380435</v>
      </c>
      <c r="BF41" s="31">
        <f t="shared" si="32"/>
        <v>0.4136021626161957</v>
      </c>
      <c r="BG41" s="15">
        <f t="shared" si="33"/>
        <v>80432210</v>
      </c>
    </row>
    <row r="42" spans="1:59" x14ac:dyDescent="0.3">
      <c r="A42" s="18">
        <v>44166</v>
      </c>
      <c r="B42" s="14">
        <f>+[1]Dec20!$D$7</f>
        <v>40980473</v>
      </c>
      <c r="C42" s="14">
        <f>+[1]Dec20!$D$8</f>
        <v>0</v>
      </c>
      <c r="D42" s="14">
        <f>+[1]Dec20!$D$9</f>
        <v>12631005</v>
      </c>
      <c r="E42" s="14">
        <f>+[1]Dec20!$D$10</f>
        <v>35087</v>
      </c>
      <c r="F42" s="14">
        <f>+[1]Dec20!$D$11</f>
        <v>203634</v>
      </c>
      <c r="G42" s="14">
        <f>+[1]Dec20!$D$12</f>
        <v>0</v>
      </c>
      <c r="H42" s="14">
        <f>+[1]Dec20!$D$13</f>
        <v>4223104</v>
      </c>
      <c r="I42" s="19">
        <f>+[1]Dec20!$D$14</f>
        <v>336007</v>
      </c>
      <c r="J42" s="15">
        <f>IF(SUM(B42:I42)=[1]Dec20!$D$15,[1]Dec20!$D$15,"Error")</f>
        <v>58409310</v>
      </c>
      <c r="K42" s="35"/>
      <c r="L42" s="15">
        <f>+[1]Dec20!$H$7</f>
        <v>4062226</v>
      </c>
      <c r="M42" s="14">
        <f>+[1]Dec20!$H$8</f>
        <v>0</v>
      </c>
      <c r="N42" s="14">
        <f>+[1]Dec20!$H$9</f>
        <v>10341920</v>
      </c>
      <c r="O42" s="14">
        <f>+[1]Dec20!$H$10</f>
        <v>5223</v>
      </c>
      <c r="P42" s="14">
        <f>+[1]Dec20!$H$11</f>
        <v>233066</v>
      </c>
      <c r="Q42" s="14">
        <f>+[1]Dec20!$H$12</f>
        <v>0</v>
      </c>
      <c r="R42" s="14">
        <f>+[1]Dec20!$H$13</f>
        <v>21594681</v>
      </c>
      <c r="S42" s="19">
        <f>+[1]Dec20!$H$14</f>
        <v>261598</v>
      </c>
      <c r="T42" s="15">
        <f>IF(SUM(L42:S42)=[1]Dec20!$H$15,[1]Dec20!$H$15,"Error")</f>
        <v>36498714</v>
      </c>
      <c r="U42" s="35"/>
      <c r="V42" s="14">
        <f t="shared" si="36"/>
        <v>45042699</v>
      </c>
      <c r="W42" s="14">
        <f t="shared" si="36"/>
        <v>0</v>
      </c>
      <c r="X42" s="14">
        <f t="shared" si="36"/>
        <v>22972925</v>
      </c>
      <c r="Y42" s="14">
        <f t="shared" si="36"/>
        <v>40310</v>
      </c>
      <c r="Z42" s="14">
        <f t="shared" si="36"/>
        <v>436700</v>
      </c>
      <c r="AA42" s="14">
        <f t="shared" si="36"/>
        <v>0</v>
      </c>
      <c r="AB42" s="14">
        <f t="shared" si="36"/>
        <v>25817785</v>
      </c>
      <c r="AC42" s="19">
        <f t="shared" si="36"/>
        <v>597605</v>
      </c>
      <c r="AD42" s="15">
        <f t="shared" si="36"/>
        <v>94908024</v>
      </c>
      <c r="AE42" s="14"/>
      <c r="AF42" s="13">
        <f>SUM(B42:C42)</f>
        <v>40980473</v>
      </c>
      <c r="AG42" s="19">
        <f>SUM(L42:M42)</f>
        <v>4062226</v>
      </c>
      <c r="AH42" s="30">
        <f>AF42/AJ42</f>
        <v>0.90981388570875821</v>
      </c>
      <c r="AI42" s="31">
        <f>AG42/AJ42</f>
        <v>9.0186114291241737E-2</v>
      </c>
      <c r="AJ42" s="15">
        <f>AF42+AG42</f>
        <v>45042699</v>
      </c>
      <c r="AK42" s="21"/>
      <c r="AL42" s="13">
        <f>SUM(D42:G42,I42)</f>
        <v>13205733</v>
      </c>
      <c r="AM42" s="19">
        <f>SUM(N42:Q42,S42)</f>
        <v>10841807</v>
      </c>
      <c r="AN42" s="30">
        <f>AL42/AP42</f>
        <v>0.54915109819964958</v>
      </c>
      <c r="AO42" s="31">
        <f>AM42/AP42</f>
        <v>0.45084890180035048</v>
      </c>
      <c r="AP42" s="15">
        <f>AL42+AM42</f>
        <v>24047540</v>
      </c>
      <c r="AQ42" s="20"/>
      <c r="AR42" s="14">
        <f t="shared" si="11"/>
        <v>54186206</v>
      </c>
      <c r="AS42" s="19">
        <f t="shared" si="12"/>
        <v>14904033</v>
      </c>
      <c r="AT42" s="30">
        <f t="shared" si="37"/>
        <v>0.78428164071049167</v>
      </c>
      <c r="AU42" s="31">
        <f t="shared" si="37"/>
        <v>0.21571835928950833</v>
      </c>
      <c r="AV42" s="15">
        <f t="shared" si="35"/>
        <v>69090239</v>
      </c>
      <c r="AW42" s="14">
        <f t="shared" si="15"/>
        <v>4223104</v>
      </c>
      <c r="AX42" s="19">
        <f t="shared" si="16"/>
        <v>21594681</v>
      </c>
      <c r="AY42" s="30">
        <f t="shared" si="38"/>
        <v>0.16357344365521675</v>
      </c>
      <c r="AZ42" s="31">
        <f t="shared" si="38"/>
        <v>0.83642655634478325</v>
      </c>
      <c r="BA42" s="15">
        <f t="shared" si="18"/>
        <v>25817785</v>
      </c>
      <c r="BB42" s="20"/>
      <c r="BC42" s="32">
        <f t="shared" si="30"/>
        <v>58409310</v>
      </c>
      <c r="BD42" s="33">
        <f t="shared" si="30"/>
        <v>36498714</v>
      </c>
      <c r="BE42" s="36">
        <f t="shared" si="31"/>
        <v>0.61543068265755907</v>
      </c>
      <c r="BF42" s="37">
        <f t="shared" si="32"/>
        <v>0.38456931734244093</v>
      </c>
      <c r="BG42" s="38">
        <f t="shared" si="33"/>
        <v>94908024</v>
      </c>
    </row>
    <row r="43" spans="1:59" x14ac:dyDescent="0.3">
      <c r="A43" s="18">
        <v>44197</v>
      </c>
      <c r="B43" s="14">
        <f>+[1]Jan21!$D$7</f>
        <v>44048231</v>
      </c>
      <c r="C43" s="14">
        <f>+[1]Jan21!$D$8</f>
        <v>0</v>
      </c>
      <c r="D43" s="14">
        <f>+[1]Jan21!$D$9</f>
        <v>12871811</v>
      </c>
      <c r="E43" s="14">
        <f>+[1]Jan21!$D$10</f>
        <v>38206</v>
      </c>
      <c r="F43" s="14">
        <f>+[1]Jan21!$D$11</f>
        <v>264700</v>
      </c>
      <c r="G43" s="14">
        <f>+[1]Jan21!$D$12</f>
        <v>0</v>
      </c>
      <c r="H43" s="14">
        <f>+[1]Jan21!$D$13</f>
        <v>3904572</v>
      </c>
      <c r="I43" s="19">
        <f>+[1]Jan21!$D$14</f>
        <v>317789</v>
      </c>
      <c r="J43" s="15">
        <f>IF(SUM(B43:I43)=[1]Jan21!$D$15,[1]Jan21!$D$15,"Error")</f>
        <v>61445309</v>
      </c>
      <c r="K43" s="35"/>
      <c r="L43" s="15">
        <f>+[1]Jan21!$H$7</f>
        <v>4278597</v>
      </c>
      <c r="M43" s="14">
        <f>+[1]Jan21!$H$8</f>
        <v>0</v>
      </c>
      <c r="N43" s="14">
        <f>+[1]Jan21!$H$9</f>
        <v>10322410</v>
      </c>
      <c r="O43" s="14">
        <f>+[1]Jan21!$H$10</f>
        <v>6161</v>
      </c>
      <c r="P43" s="14">
        <f>+[1]Jan21!$H$11</f>
        <v>300999</v>
      </c>
      <c r="Q43" s="14">
        <f>+[1]Jan21!$H$12</f>
        <v>0</v>
      </c>
      <c r="R43" s="14">
        <f>+[1]Jan21!$H$13</f>
        <v>21446857</v>
      </c>
      <c r="S43" s="19">
        <f>+[1]Jan21!$H$14</f>
        <v>265177</v>
      </c>
      <c r="T43" s="15">
        <f>IF(SUM(L43:S43)=[1]Jan21!$H$15,[1]Jan21!$H$15,"Error")</f>
        <v>36620201</v>
      </c>
      <c r="U43" s="35"/>
      <c r="V43" s="14">
        <f t="shared" si="36"/>
        <v>48326828</v>
      </c>
      <c r="W43" s="14">
        <f t="shared" si="36"/>
        <v>0</v>
      </c>
      <c r="X43" s="14">
        <f t="shared" si="36"/>
        <v>23194221</v>
      </c>
      <c r="Y43" s="14">
        <f t="shared" si="36"/>
        <v>44367</v>
      </c>
      <c r="Z43" s="14">
        <f t="shared" si="36"/>
        <v>565699</v>
      </c>
      <c r="AA43" s="14">
        <f t="shared" si="36"/>
        <v>0</v>
      </c>
      <c r="AB43" s="14">
        <f t="shared" si="36"/>
        <v>25351429</v>
      </c>
      <c r="AC43" s="19">
        <f t="shared" si="36"/>
        <v>582966</v>
      </c>
      <c r="AD43" s="15">
        <f t="shared" si="36"/>
        <v>98065510</v>
      </c>
      <c r="AE43" s="14"/>
      <c r="AF43" s="13">
        <f>SUM(B43:C43)</f>
        <v>44048231</v>
      </c>
      <c r="AG43" s="19">
        <f>SUM(L43:M43)</f>
        <v>4278597</v>
      </c>
      <c r="AH43" s="30">
        <f>AF43/AJ43</f>
        <v>0.91146538729998994</v>
      </c>
      <c r="AI43" s="31">
        <f>AG43/AJ43</f>
        <v>8.8534612700010021E-2</v>
      </c>
      <c r="AJ43" s="15">
        <f>AF43+AG43</f>
        <v>48326828</v>
      </c>
      <c r="AK43" s="21"/>
      <c r="AL43" s="13">
        <f>SUM(D43:G43,I43)</f>
        <v>13492506</v>
      </c>
      <c r="AM43" s="19">
        <f>SUM(N43:Q43,S43)</f>
        <v>10894747</v>
      </c>
      <c r="AN43" s="30">
        <f>AL43/AP43</f>
        <v>0.55326059068645406</v>
      </c>
      <c r="AO43" s="31">
        <f>AM43/AP43</f>
        <v>0.44673940931354589</v>
      </c>
      <c r="AP43" s="15">
        <f>AL43+AM43</f>
        <v>24387253</v>
      </c>
      <c r="AQ43" s="20"/>
      <c r="AR43" s="14">
        <f t="shared" si="11"/>
        <v>57540737</v>
      </c>
      <c r="AS43" s="19">
        <f t="shared" si="12"/>
        <v>15173344</v>
      </c>
      <c r="AT43" s="30">
        <f t="shared" si="37"/>
        <v>0.79132866988994888</v>
      </c>
      <c r="AU43" s="31">
        <f t="shared" si="37"/>
        <v>0.20867133011005118</v>
      </c>
      <c r="AV43" s="15">
        <f t="shared" ref="AV43:AV70" si="39">+SUM(AR43:AS43)</f>
        <v>72714081</v>
      </c>
      <c r="AW43" s="14">
        <f t="shared" si="15"/>
        <v>3904572</v>
      </c>
      <c r="AX43" s="19">
        <f t="shared" si="16"/>
        <v>21446857</v>
      </c>
      <c r="AY43" s="30">
        <f t="shared" si="38"/>
        <v>0.15401782676629391</v>
      </c>
      <c r="AZ43" s="31">
        <f t="shared" si="38"/>
        <v>0.84598217323370606</v>
      </c>
      <c r="BA43" s="15">
        <f t="shared" ref="BA43:BA70" si="40">+SUM(AW43:AX43)</f>
        <v>25351429</v>
      </c>
      <c r="BB43" s="20"/>
      <c r="BC43" s="14">
        <f t="shared" si="30"/>
        <v>61445309</v>
      </c>
      <c r="BD43" s="14">
        <f t="shared" si="30"/>
        <v>36620201</v>
      </c>
      <c r="BE43" s="30">
        <f t="shared" si="31"/>
        <v>0.62657410337232733</v>
      </c>
      <c r="BF43" s="31">
        <f t="shared" si="32"/>
        <v>0.37342589662767267</v>
      </c>
      <c r="BG43" s="15">
        <f t="shared" si="33"/>
        <v>98065510</v>
      </c>
    </row>
    <row r="44" spans="1:59" x14ac:dyDescent="0.3">
      <c r="A44" s="18">
        <v>44228</v>
      </c>
      <c r="B44" s="14">
        <f>+[1]Feb21!$D$7</f>
        <v>42858386</v>
      </c>
      <c r="C44" s="14">
        <f>+[1]Feb21!$D$8</f>
        <v>0</v>
      </c>
      <c r="D44" s="14">
        <f>+[1]Feb21!$D$9</f>
        <v>13197965</v>
      </c>
      <c r="E44" s="14">
        <f>+[1]Feb21!$D$10</f>
        <v>36485</v>
      </c>
      <c r="F44" s="14">
        <f>+[1]Feb21!$D$11</f>
        <v>294662</v>
      </c>
      <c r="G44" s="14">
        <f>+[1]Jan21!$D$12</f>
        <v>0</v>
      </c>
      <c r="H44" s="14">
        <f>+[1]Feb21!$D$13</f>
        <v>4261582</v>
      </c>
      <c r="I44" s="19">
        <f>+[1]Feb21!$D$14</f>
        <v>315251</v>
      </c>
      <c r="J44" s="15">
        <f>IF(SUM(B44:I44)=[1]Feb21!$D$15,[1]Feb21!$D$15,"Error")</f>
        <v>60964331</v>
      </c>
      <c r="K44" s="35"/>
      <c r="L44" s="15">
        <f>+[1]Feb21!$H$7</f>
        <v>4170059</v>
      </c>
      <c r="M44" s="14">
        <f>+[1]Feb21!$H$8</f>
        <v>0</v>
      </c>
      <c r="N44" s="14">
        <f>+[1]Feb21!$H$9</f>
        <v>10663231</v>
      </c>
      <c r="O44" s="14">
        <f>+[1]Feb21!$H$10</f>
        <v>6016</v>
      </c>
      <c r="P44" s="14">
        <f>+[1]Feb21!$H$11</f>
        <v>313528</v>
      </c>
      <c r="Q44" s="14">
        <f>+[1]Feb21!$H$12</f>
        <v>0</v>
      </c>
      <c r="R44" s="14">
        <f>+[1]Feb21!$H$13</f>
        <v>21550828</v>
      </c>
      <c r="S44" s="19">
        <f>+[1]Feb21!$H$14</f>
        <v>264772</v>
      </c>
      <c r="T44" s="15">
        <f>IF(SUM(L44:S44)=[1]Feb21!$H$15,[1]Feb21!$H$15,"Error")</f>
        <v>36968434</v>
      </c>
      <c r="U44" s="35"/>
      <c r="V44" s="14">
        <f t="shared" si="36"/>
        <v>47028445</v>
      </c>
      <c r="W44" s="14">
        <f t="shared" si="36"/>
        <v>0</v>
      </c>
      <c r="X44" s="14">
        <f t="shared" si="36"/>
        <v>23861196</v>
      </c>
      <c r="Y44" s="14">
        <f t="shared" si="36"/>
        <v>42501</v>
      </c>
      <c r="Z44" s="14">
        <f t="shared" si="36"/>
        <v>608190</v>
      </c>
      <c r="AA44" s="14">
        <f t="shared" si="36"/>
        <v>0</v>
      </c>
      <c r="AB44" s="14">
        <f t="shared" si="36"/>
        <v>25812410</v>
      </c>
      <c r="AC44" s="19">
        <f t="shared" si="36"/>
        <v>580023</v>
      </c>
      <c r="AD44" s="15">
        <f t="shared" si="36"/>
        <v>97932765</v>
      </c>
      <c r="AE44" s="14"/>
      <c r="AF44" s="13">
        <f t="shared" ref="AF44" si="41">SUM(B44:C44)</f>
        <v>42858386</v>
      </c>
      <c r="AG44" s="19">
        <f t="shared" ref="AG44:AG53" si="42">SUM(L44:M44)</f>
        <v>4170059</v>
      </c>
      <c r="AH44" s="30">
        <f t="shared" ref="AH44:AH70" si="43">AF44/AJ44</f>
        <v>0.91132900524352867</v>
      </c>
      <c r="AI44" s="31">
        <f t="shared" ref="AI44:AI70" si="44">AG44/AJ44</f>
        <v>8.8670994756471319E-2</v>
      </c>
      <c r="AJ44" s="15">
        <f t="shared" ref="AJ44:AJ70" si="45">AF44+AG44</f>
        <v>47028445</v>
      </c>
      <c r="AK44" s="21"/>
      <c r="AL44" s="13">
        <f t="shared" ref="AL44:AL70" si="46">SUM(D44:G44,I44)</f>
        <v>13844363</v>
      </c>
      <c r="AM44" s="19">
        <f t="shared" ref="AM44:AM70" si="47">SUM(N44:Q44,S44)</f>
        <v>11247547</v>
      </c>
      <c r="AN44" s="30">
        <f t="shared" ref="AN44:AN70" si="48">AL44/AP44</f>
        <v>0.55174608070888187</v>
      </c>
      <c r="AO44" s="31">
        <f t="shared" ref="AO44:AO70" si="49">AM44/AP44</f>
        <v>0.44825391929111813</v>
      </c>
      <c r="AP44" s="15">
        <f t="shared" ref="AP44:AP70" si="50">AL44+AM44</f>
        <v>25091910</v>
      </c>
      <c r="AQ44" s="20"/>
      <c r="AR44" s="14">
        <f t="shared" si="11"/>
        <v>56702749</v>
      </c>
      <c r="AS44" s="19">
        <f t="shared" si="12"/>
        <v>15417606</v>
      </c>
      <c r="AT44" s="30">
        <f t="shared" si="37"/>
        <v>0.78622393081675768</v>
      </c>
      <c r="AU44" s="31">
        <f t="shared" si="37"/>
        <v>0.21377606918324238</v>
      </c>
      <c r="AV44" s="15">
        <f t="shared" si="39"/>
        <v>72120355</v>
      </c>
      <c r="AW44" s="14">
        <f t="shared" si="15"/>
        <v>4261582</v>
      </c>
      <c r="AX44" s="19">
        <f t="shared" si="16"/>
        <v>21550828</v>
      </c>
      <c r="AY44" s="30">
        <f t="shared" si="38"/>
        <v>0.1650981833931818</v>
      </c>
      <c r="AZ44" s="31">
        <f t="shared" si="38"/>
        <v>0.83490181660681817</v>
      </c>
      <c r="BA44" s="15">
        <f t="shared" si="40"/>
        <v>25812410</v>
      </c>
      <c r="BB44" s="20"/>
      <c r="BC44" s="14">
        <f t="shared" si="30"/>
        <v>60964331</v>
      </c>
      <c r="BD44" s="14">
        <f t="shared" si="30"/>
        <v>36968434</v>
      </c>
      <c r="BE44" s="30">
        <f>+BC44/BG44</f>
        <v>0.62251209796843787</v>
      </c>
      <c r="BF44" s="31">
        <f>+BD44/BG44</f>
        <v>0.37748790203156218</v>
      </c>
      <c r="BG44" s="15">
        <f t="shared" si="33"/>
        <v>97932765</v>
      </c>
    </row>
    <row r="45" spans="1:59" x14ac:dyDescent="0.3">
      <c r="A45" s="18">
        <v>44256</v>
      </c>
      <c r="B45" s="14">
        <f>+[1]Mar21!$D$7</f>
        <v>42961357</v>
      </c>
      <c r="C45" s="14">
        <f>+[1]Mar21!$D$8</f>
        <v>0</v>
      </c>
      <c r="D45" s="14">
        <f>+[1]Mar21!$D$9</f>
        <v>14028635</v>
      </c>
      <c r="E45" s="14">
        <f>+[1]Mar21!$D$10</f>
        <v>38325</v>
      </c>
      <c r="F45" s="14">
        <f>+[1]Mar21!$D$11</f>
        <v>300576</v>
      </c>
      <c r="G45" s="14">
        <f>+[1]Jan21!$D$12</f>
        <v>0</v>
      </c>
      <c r="H45" s="14">
        <f>+[1]Mar21!$D$13</f>
        <v>4337305</v>
      </c>
      <c r="I45" s="19">
        <f>+[1]Mar21!$D$14</f>
        <v>236924</v>
      </c>
      <c r="J45" s="15">
        <f>IF(SUM(B45:I45)=[1]Mar21!$D$15,[1]Mar21!$D$15,"Error")</f>
        <v>61903122</v>
      </c>
      <c r="K45" s="35"/>
      <c r="L45" s="15">
        <f>+[1]Mar21!$H$7</f>
        <v>4147182</v>
      </c>
      <c r="M45" s="14">
        <f>+[1]Mar21!$H$8</f>
        <v>0</v>
      </c>
      <c r="N45" s="14">
        <f>+[1]Mar21!$H$9</f>
        <v>11397391</v>
      </c>
      <c r="O45" s="14">
        <f>+[1]Mar21!$H$10</f>
        <v>6121</v>
      </c>
      <c r="P45" s="14">
        <f>+[1]Mar21!$H$11</f>
        <v>290473</v>
      </c>
      <c r="Q45" s="14">
        <f>+[1]Mar21!$H$12</f>
        <v>0</v>
      </c>
      <c r="R45" s="14">
        <f>+[1]Mar21!$H$13</f>
        <v>23288857</v>
      </c>
      <c r="S45" s="19">
        <f>+[1]Mar21!$H$14</f>
        <v>266555</v>
      </c>
      <c r="T45" s="15">
        <f>IF(SUM(L45:S45)=[1]Mar21!$H$15,[1]Mar21!$H$15,"Error")</f>
        <v>39396579</v>
      </c>
      <c r="U45" s="35"/>
      <c r="V45" s="14">
        <f t="shared" si="36"/>
        <v>47108539</v>
      </c>
      <c r="W45" s="14">
        <f t="shared" si="36"/>
        <v>0</v>
      </c>
      <c r="X45" s="14">
        <f t="shared" si="36"/>
        <v>25426026</v>
      </c>
      <c r="Y45" s="14">
        <f t="shared" si="36"/>
        <v>44446</v>
      </c>
      <c r="Z45" s="14">
        <f t="shared" si="36"/>
        <v>591049</v>
      </c>
      <c r="AA45" s="14">
        <f t="shared" si="36"/>
        <v>0</v>
      </c>
      <c r="AB45" s="14">
        <f t="shared" si="36"/>
        <v>27626162</v>
      </c>
      <c r="AC45" s="19">
        <f t="shared" si="36"/>
        <v>503479</v>
      </c>
      <c r="AD45" s="15">
        <f t="shared" si="36"/>
        <v>101299701</v>
      </c>
      <c r="AE45" s="14"/>
      <c r="AF45" s="13">
        <f t="shared" ref="AF45" si="51">SUM(B45:C45)</f>
        <v>42961357</v>
      </c>
      <c r="AG45" s="19">
        <f t="shared" si="42"/>
        <v>4147182</v>
      </c>
      <c r="AH45" s="30">
        <f t="shared" si="43"/>
        <v>0.91196538699703678</v>
      </c>
      <c r="AI45" s="31">
        <f t="shared" si="44"/>
        <v>8.8034613002963225E-2</v>
      </c>
      <c r="AJ45" s="15">
        <f t="shared" si="45"/>
        <v>47108539</v>
      </c>
      <c r="AK45" s="21"/>
      <c r="AL45" s="13">
        <f t="shared" si="46"/>
        <v>14604460</v>
      </c>
      <c r="AM45" s="19">
        <f t="shared" si="47"/>
        <v>11960540</v>
      </c>
      <c r="AN45" s="30">
        <f t="shared" si="48"/>
        <v>0.54976322228496144</v>
      </c>
      <c r="AO45" s="31">
        <f t="shared" si="49"/>
        <v>0.45023677771503856</v>
      </c>
      <c r="AP45" s="15">
        <f t="shared" si="50"/>
        <v>26565000</v>
      </c>
      <c r="AQ45" s="20"/>
      <c r="AR45" s="14">
        <f t="shared" si="11"/>
        <v>57565817</v>
      </c>
      <c r="AS45" s="19">
        <f t="shared" si="12"/>
        <v>16107722</v>
      </c>
      <c r="AT45" s="30">
        <f t="shared" si="37"/>
        <v>0.78136353677810966</v>
      </c>
      <c r="AU45" s="31">
        <f t="shared" si="37"/>
        <v>0.21863646322189029</v>
      </c>
      <c r="AV45" s="15">
        <f t="shared" si="39"/>
        <v>73673539</v>
      </c>
      <c r="AW45" s="14">
        <f t="shared" si="15"/>
        <v>4337305</v>
      </c>
      <c r="AX45" s="19">
        <f t="shared" si="16"/>
        <v>23288857</v>
      </c>
      <c r="AY45" s="30">
        <f t="shared" si="38"/>
        <v>0.1569999118951087</v>
      </c>
      <c r="AZ45" s="31">
        <f t="shared" si="38"/>
        <v>0.84300008810489124</v>
      </c>
      <c r="BA45" s="15">
        <f t="shared" si="40"/>
        <v>27626162</v>
      </c>
      <c r="BB45" s="20"/>
      <c r="BC45" s="14">
        <f t="shared" si="30"/>
        <v>61903122</v>
      </c>
      <c r="BD45" s="14">
        <f t="shared" si="30"/>
        <v>39396579</v>
      </c>
      <c r="BE45" s="30">
        <f>+BC45/BG45</f>
        <v>0.61108889156543511</v>
      </c>
      <c r="BF45" s="31">
        <f>+BD45/BG45</f>
        <v>0.38891110843456489</v>
      </c>
      <c r="BG45" s="15">
        <f t="shared" ref="BG45:BG46" si="52">+SUM(BC45:BD45)</f>
        <v>101299701</v>
      </c>
    </row>
    <row r="46" spans="1:59" x14ac:dyDescent="0.3">
      <c r="A46" s="18">
        <v>44287</v>
      </c>
      <c r="B46" s="14">
        <f>+[1]Apr21!$D$7</f>
        <v>31816647</v>
      </c>
      <c r="C46" s="14">
        <f>+[1]Apr21!$D$8</f>
        <v>0</v>
      </c>
      <c r="D46" s="14">
        <f>+[1]Apr21!$D$9</f>
        <v>11023916</v>
      </c>
      <c r="E46" s="14">
        <f>+[1]Apr21!$D$10</f>
        <v>28369</v>
      </c>
      <c r="F46" s="14">
        <f>+[1]Apr21!$D$11</f>
        <v>166996</v>
      </c>
      <c r="G46" s="14">
        <f>+[1]Jan21!$D$12</f>
        <v>0</v>
      </c>
      <c r="H46" s="14">
        <f>+[1]Apr21!$D$13</f>
        <v>3854860</v>
      </c>
      <c r="I46" s="19">
        <f>+[1]Apr21!$D$14</f>
        <v>318511</v>
      </c>
      <c r="J46" s="15">
        <f>IF(SUM(B46:I46)=[1]Apr21!$D$15,[1]Apr21!$D$15,"Error")</f>
        <v>47209299</v>
      </c>
      <c r="K46" s="35"/>
      <c r="L46" s="15">
        <f>+[1]Apr21!$H$7</f>
        <v>3037129</v>
      </c>
      <c r="M46" s="14">
        <f>+[1]Apr21!$H$8</f>
        <v>0</v>
      </c>
      <c r="N46" s="14">
        <f>+[1]Apr21!$H$9</f>
        <v>9858646</v>
      </c>
      <c r="O46" s="14">
        <f>+[1]Apr21!$H$10</f>
        <v>4830</v>
      </c>
      <c r="P46" s="14">
        <f>+[1]Apr21!$H$11</f>
        <v>153598</v>
      </c>
      <c r="Q46" s="14">
        <f>+[1]Apr21!$H$12</f>
        <v>0</v>
      </c>
      <c r="R46" s="14">
        <f>+[1]Apr21!$H$13</f>
        <v>20951523</v>
      </c>
      <c r="S46" s="19">
        <f>+[1]Apr21!$H$14</f>
        <v>261384</v>
      </c>
      <c r="T46" s="15">
        <f>IF(SUM(L46:S46)=[1]Apr21!$H$15,[1]Apr21!$H$15,"Error")</f>
        <v>34267110</v>
      </c>
      <c r="U46" s="35"/>
      <c r="V46" s="14">
        <f t="shared" si="36"/>
        <v>34853776</v>
      </c>
      <c r="W46" s="14">
        <f t="shared" si="36"/>
        <v>0</v>
      </c>
      <c r="X46" s="14">
        <f t="shared" si="36"/>
        <v>20882562</v>
      </c>
      <c r="Y46" s="14">
        <f t="shared" si="36"/>
        <v>33199</v>
      </c>
      <c r="Z46" s="14">
        <f t="shared" si="36"/>
        <v>320594</v>
      </c>
      <c r="AA46" s="14">
        <f t="shared" si="36"/>
        <v>0</v>
      </c>
      <c r="AB46" s="14">
        <f t="shared" si="36"/>
        <v>24806383</v>
      </c>
      <c r="AC46" s="19">
        <f t="shared" si="36"/>
        <v>579895</v>
      </c>
      <c r="AD46" s="15">
        <f t="shared" si="36"/>
        <v>81476409</v>
      </c>
      <c r="AE46" s="14"/>
      <c r="AF46" s="13">
        <f t="shared" ref="AF46" si="53">SUM(B46:C46)</f>
        <v>31816647</v>
      </c>
      <c r="AG46" s="19">
        <f t="shared" si="42"/>
        <v>3037129</v>
      </c>
      <c r="AH46" s="30">
        <f t="shared" si="43"/>
        <v>0.91286083321359501</v>
      </c>
      <c r="AI46" s="31">
        <f t="shared" si="44"/>
        <v>8.7139166786405015E-2</v>
      </c>
      <c r="AJ46" s="15">
        <f t="shared" si="45"/>
        <v>34853776</v>
      </c>
      <c r="AK46" s="21"/>
      <c r="AL46" s="13">
        <f t="shared" si="46"/>
        <v>11537792</v>
      </c>
      <c r="AM46" s="19">
        <f t="shared" si="47"/>
        <v>10278458</v>
      </c>
      <c r="AN46" s="30">
        <f t="shared" si="48"/>
        <v>0.52886229301552745</v>
      </c>
      <c r="AO46" s="31">
        <f t="shared" si="49"/>
        <v>0.4711377069844726</v>
      </c>
      <c r="AP46" s="15">
        <f t="shared" si="50"/>
        <v>21816250</v>
      </c>
      <c r="AQ46" s="20"/>
      <c r="AR46" s="14">
        <f t="shared" si="11"/>
        <v>43354439</v>
      </c>
      <c r="AS46" s="19">
        <f t="shared" si="12"/>
        <v>13315587</v>
      </c>
      <c r="AT46" s="30">
        <f t="shared" si="37"/>
        <v>0.76503298233884698</v>
      </c>
      <c r="AU46" s="31">
        <f t="shared" si="37"/>
        <v>0.23496701766115299</v>
      </c>
      <c r="AV46" s="15">
        <f t="shared" si="39"/>
        <v>56670026</v>
      </c>
      <c r="AW46" s="14">
        <f t="shared" si="15"/>
        <v>3854860</v>
      </c>
      <c r="AX46" s="19">
        <f t="shared" si="16"/>
        <v>20951523</v>
      </c>
      <c r="AY46" s="30">
        <f t="shared" si="38"/>
        <v>0.15539790706287168</v>
      </c>
      <c r="AZ46" s="31">
        <f t="shared" si="38"/>
        <v>0.84460209293712829</v>
      </c>
      <c r="BA46" s="15">
        <f t="shared" si="40"/>
        <v>24806383</v>
      </c>
      <c r="BB46" s="20"/>
      <c r="BC46" s="14">
        <f t="shared" si="30"/>
        <v>47209299</v>
      </c>
      <c r="BD46" s="14">
        <f t="shared" si="30"/>
        <v>34267110</v>
      </c>
      <c r="BE46" s="30">
        <f>+BC46/BG46</f>
        <v>0.57942292228416692</v>
      </c>
      <c r="BF46" s="31">
        <f>+BD46/BG46</f>
        <v>0.42057707771583308</v>
      </c>
      <c r="BG46" s="15">
        <f t="shared" si="52"/>
        <v>81476409</v>
      </c>
    </row>
    <row r="47" spans="1:59" x14ac:dyDescent="0.3">
      <c r="A47" s="18">
        <v>44317</v>
      </c>
      <c r="B47" s="14">
        <f>+[1]May21!$D$7</f>
        <v>30909874</v>
      </c>
      <c r="C47" s="14">
        <f>+[1]May21!$D$8</f>
        <v>0</v>
      </c>
      <c r="D47" s="14">
        <f>+[1]May21!$D$9</f>
        <v>11247080</v>
      </c>
      <c r="E47" s="14">
        <f>+[1]May21!$D$10</f>
        <v>27069</v>
      </c>
      <c r="F47" s="14">
        <f>+[1]May21!$D$11</f>
        <v>130087</v>
      </c>
      <c r="G47" s="14">
        <f>+[1]Jan21!$D$12</f>
        <v>0</v>
      </c>
      <c r="H47" s="14">
        <f>+[1]May21!$D$13</f>
        <v>4040141</v>
      </c>
      <c r="I47" s="19">
        <f>+[1]May21!$D$14</f>
        <v>320330</v>
      </c>
      <c r="J47" s="15">
        <f>IF(SUM(B47:I47)=[1]May21!$D$15,[1]May21!$D$15,"Error")</f>
        <v>46674581</v>
      </c>
      <c r="K47" s="35"/>
      <c r="L47" s="15">
        <f>+[1]May21!$H$7</f>
        <v>2933500</v>
      </c>
      <c r="M47" s="14">
        <f>+[1]May21!$H$8</f>
        <v>0</v>
      </c>
      <c r="N47" s="14">
        <f>+[1]May21!$H$9</f>
        <v>10304452</v>
      </c>
      <c r="O47" s="14">
        <f>+[1]May21!$H$10</f>
        <v>4756</v>
      </c>
      <c r="P47" s="14">
        <f>+[1]May21!$H$11</f>
        <v>114748</v>
      </c>
      <c r="Q47" s="14">
        <f>+[1]May21!$H$12</f>
        <v>0</v>
      </c>
      <c r="R47" s="14">
        <f>+[1]May21!$H$13</f>
        <v>21710128</v>
      </c>
      <c r="S47" s="19">
        <f>+[1]May21!$H$14</f>
        <v>261483</v>
      </c>
      <c r="T47" s="15">
        <f>IF(SUM(L47:S47)=[1]May21!$H$15,[1]May21!$H$15,"Error")</f>
        <v>35329067</v>
      </c>
      <c r="U47" s="35"/>
      <c r="V47" s="14">
        <f t="shared" si="36"/>
        <v>33843374</v>
      </c>
      <c r="W47" s="14">
        <f t="shared" si="36"/>
        <v>0</v>
      </c>
      <c r="X47" s="14">
        <f t="shared" si="36"/>
        <v>21551532</v>
      </c>
      <c r="Y47" s="14">
        <f t="shared" si="36"/>
        <v>31825</v>
      </c>
      <c r="Z47" s="14">
        <f t="shared" si="36"/>
        <v>244835</v>
      </c>
      <c r="AA47" s="14">
        <f t="shared" si="36"/>
        <v>0</v>
      </c>
      <c r="AB47" s="14">
        <f t="shared" si="36"/>
        <v>25750269</v>
      </c>
      <c r="AC47" s="19">
        <f t="shared" si="36"/>
        <v>581813</v>
      </c>
      <c r="AD47" s="15">
        <f t="shared" si="36"/>
        <v>82003648</v>
      </c>
      <c r="AE47" s="14"/>
      <c r="AF47" s="13">
        <f t="shared" ref="AF47" si="54">SUM(B47:C47)</f>
        <v>30909874</v>
      </c>
      <c r="AG47" s="19">
        <f t="shared" si="42"/>
        <v>2933500</v>
      </c>
      <c r="AH47" s="30">
        <f t="shared" si="43"/>
        <v>0.91332129001086004</v>
      </c>
      <c r="AI47" s="31">
        <f t="shared" si="44"/>
        <v>8.6678709989139971E-2</v>
      </c>
      <c r="AJ47" s="15">
        <f t="shared" si="45"/>
        <v>33843374</v>
      </c>
      <c r="AK47" s="21"/>
      <c r="AL47" s="13">
        <f t="shared" si="46"/>
        <v>11724566</v>
      </c>
      <c r="AM47" s="19">
        <f t="shared" si="47"/>
        <v>10685439</v>
      </c>
      <c r="AN47" s="30">
        <f t="shared" si="48"/>
        <v>0.52318444373394835</v>
      </c>
      <c r="AO47" s="31">
        <f t="shared" si="49"/>
        <v>0.47681555626605171</v>
      </c>
      <c r="AP47" s="15">
        <f t="shared" si="50"/>
        <v>22410005</v>
      </c>
      <c r="AQ47" s="20"/>
      <c r="AR47" s="14">
        <f t="shared" si="11"/>
        <v>42634440</v>
      </c>
      <c r="AS47" s="19">
        <f t="shared" si="12"/>
        <v>13618939</v>
      </c>
      <c r="AT47" s="30">
        <f t="shared" si="37"/>
        <v>0.75790007210055776</v>
      </c>
      <c r="AU47" s="31">
        <f t="shared" si="37"/>
        <v>0.24209992789944226</v>
      </c>
      <c r="AV47" s="15">
        <f t="shared" si="39"/>
        <v>56253379</v>
      </c>
      <c r="AW47" s="14">
        <f t="shared" si="15"/>
        <v>4040141</v>
      </c>
      <c r="AX47" s="19">
        <f t="shared" si="16"/>
        <v>21710128</v>
      </c>
      <c r="AY47" s="30">
        <f t="shared" si="38"/>
        <v>0.15689704057072182</v>
      </c>
      <c r="AZ47" s="31">
        <f t="shared" si="38"/>
        <v>0.84310295942927815</v>
      </c>
      <c r="BA47" s="15">
        <f t="shared" si="40"/>
        <v>25750269</v>
      </c>
      <c r="BB47" s="20"/>
      <c r="BC47" s="14">
        <f t="shared" ref="BC47:BD62" si="55">+AF47+AL47+AW47</f>
        <v>46674581</v>
      </c>
      <c r="BD47" s="14">
        <f t="shared" si="55"/>
        <v>35329067</v>
      </c>
      <c r="BE47" s="30">
        <f>+BC47/BG47</f>
        <v>0.5691768858868328</v>
      </c>
      <c r="BF47" s="31">
        <f>+BD47/BG47</f>
        <v>0.43082311411316726</v>
      </c>
      <c r="BG47" s="15">
        <f t="shared" ref="BG47:BG70" si="56">+SUM(BC47:BD47)</f>
        <v>82003648</v>
      </c>
    </row>
    <row r="48" spans="1:59" x14ac:dyDescent="0.3">
      <c r="A48" s="18">
        <v>44348</v>
      </c>
      <c r="B48" s="14">
        <f>+[1]Jun21!$D$7</f>
        <v>39864282</v>
      </c>
      <c r="C48" s="14">
        <f>+[1]Jun21!$D$8</f>
        <v>0</v>
      </c>
      <c r="D48" s="14">
        <f>+[1]Jun21!$D$9</f>
        <v>13907703</v>
      </c>
      <c r="E48" s="14">
        <f>+[1]Jun21!$D$10</f>
        <v>26995</v>
      </c>
      <c r="F48" s="14">
        <f>+[1]Jun21!$D$11</f>
        <v>146128</v>
      </c>
      <c r="G48" s="14">
        <f>+[1]Jan21!$D$12</f>
        <v>0</v>
      </c>
      <c r="H48" s="14">
        <f>+[1]Jun21!$D$13</f>
        <v>4862335</v>
      </c>
      <c r="I48" s="19">
        <f>+[1]Jun21!$D$14</f>
        <v>313648</v>
      </c>
      <c r="J48" s="15">
        <f>IF(SUM(B48:I48)=[1]Jun21!$D$15,[1]Jun21!$D$15,"Error")</f>
        <v>59121091</v>
      </c>
      <c r="K48" s="35"/>
      <c r="L48" s="15">
        <f>+[1]Jun21!$H$7</f>
        <v>3609781</v>
      </c>
      <c r="M48" s="14">
        <f>+[1]Jun21!$H$8</f>
        <v>0</v>
      </c>
      <c r="N48" s="14">
        <f>+[1]Jun21!$H$9</f>
        <v>12054357</v>
      </c>
      <c r="O48" s="14">
        <f>+[1]Jun21!$H$10</f>
        <v>5133</v>
      </c>
      <c r="P48" s="14">
        <f>+[1]Jun21!$H$11</f>
        <v>101259</v>
      </c>
      <c r="Q48" s="14">
        <f>+[1]Jun21!$H$12</f>
        <v>0</v>
      </c>
      <c r="R48" s="14">
        <f>+[1]Jun21!$H$13</f>
        <v>24078622</v>
      </c>
      <c r="S48" s="19">
        <f>+[1]Jun21!$H$14</f>
        <v>254935</v>
      </c>
      <c r="T48" s="15">
        <f>IF(SUM(L48:S48)=[1]Jun21!$H$15,[1]Jun21!$H$15,"Error")</f>
        <v>40104087</v>
      </c>
      <c r="U48" s="35"/>
      <c r="V48" s="14">
        <f t="shared" si="36"/>
        <v>43474063</v>
      </c>
      <c r="W48" s="14">
        <f t="shared" si="36"/>
        <v>0</v>
      </c>
      <c r="X48" s="14">
        <f t="shared" si="36"/>
        <v>25962060</v>
      </c>
      <c r="Y48" s="14">
        <f t="shared" si="36"/>
        <v>32128</v>
      </c>
      <c r="Z48" s="14">
        <f t="shared" si="36"/>
        <v>247387</v>
      </c>
      <c r="AA48" s="14">
        <f t="shared" si="36"/>
        <v>0</v>
      </c>
      <c r="AB48" s="14">
        <f t="shared" si="36"/>
        <v>28940957</v>
      </c>
      <c r="AC48" s="19">
        <f t="shared" si="36"/>
        <v>568583</v>
      </c>
      <c r="AD48" s="15">
        <f t="shared" si="36"/>
        <v>99225178</v>
      </c>
      <c r="AE48" s="14"/>
      <c r="AF48" s="13">
        <f t="shared" ref="AF48" si="57">SUM(B48:C48)</f>
        <v>39864282</v>
      </c>
      <c r="AG48" s="19">
        <f t="shared" si="42"/>
        <v>3609781</v>
      </c>
      <c r="AH48" s="30">
        <f t="shared" si="43"/>
        <v>0.91696702008275599</v>
      </c>
      <c r="AI48" s="31">
        <f t="shared" si="44"/>
        <v>8.3032979917243996E-2</v>
      </c>
      <c r="AJ48" s="15">
        <f t="shared" si="45"/>
        <v>43474063</v>
      </c>
      <c r="AK48" s="21"/>
      <c r="AL48" s="13">
        <f t="shared" si="46"/>
        <v>14394474</v>
      </c>
      <c r="AM48" s="19">
        <f t="shared" si="47"/>
        <v>12415684</v>
      </c>
      <c r="AN48" s="30">
        <f t="shared" si="48"/>
        <v>0.53690373626294929</v>
      </c>
      <c r="AO48" s="31">
        <f t="shared" si="49"/>
        <v>0.46309626373705071</v>
      </c>
      <c r="AP48" s="15">
        <f t="shared" si="50"/>
        <v>26810158</v>
      </c>
      <c r="AQ48" s="20"/>
      <c r="AR48" s="14">
        <f t="shared" si="11"/>
        <v>54258756</v>
      </c>
      <c r="AS48" s="19">
        <f t="shared" si="12"/>
        <v>16025465</v>
      </c>
      <c r="AT48" s="30">
        <f t="shared" si="37"/>
        <v>0.77199057239319757</v>
      </c>
      <c r="AU48" s="31">
        <f t="shared" si="37"/>
        <v>0.22800942760680237</v>
      </c>
      <c r="AV48" s="15">
        <f t="shared" si="39"/>
        <v>70284221</v>
      </c>
      <c r="AW48" s="14">
        <f t="shared" si="15"/>
        <v>4862335</v>
      </c>
      <c r="AX48" s="19">
        <f t="shared" si="16"/>
        <v>24078622</v>
      </c>
      <c r="AY48" s="30">
        <f t="shared" si="38"/>
        <v>0.16800878422921536</v>
      </c>
      <c r="AZ48" s="31">
        <f t="shared" si="38"/>
        <v>0.83199121577078461</v>
      </c>
      <c r="BA48" s="15">
        <f t="shared" si="40"/>
        <v>28940957</v>
      </c>
      <c r="BB48" s="20"/>
      <c r="BC48" s="14">
        <f t="shared" si="55"/>
        <v>59121091</v>
      </c>
      <c r="BD48" s="14">
        <f t="shared" si="55"/>
        <v>40104087</v>
      </c>
      <c r="BE48" s="30">
        <f>+BC48/BG48</f>
        <v>0.59582751265006551</v>
      </c>
      <c r="BF48" s="31">
        <f>+BD48/BG48</f>
        <v>0.40417248734993449</v>
      </c>
      <c r="BG48" s="15">
        <f t="shared" si="56"/>
        <v>99225178</v>
      </c>
    </row>
    <row r="49" spans="1:59" x14ac:dyDescent="0.3">
      <c r="A49" s="18">
        <v>44378</v>
      </c>
      <c r="B49" s="14">
        <f>+[1]Jul21!$D$7</f>
        <v>46644125</v>
      </c>
      <c r="C49" s="14">
        <f>+[1]Jul21!$D$8</f>
        <v>0</v>
      </c>
      <c r="D49" s="14">
        <f>+[1]Jul21!$D$9</f>
        <v>15261590</v>
      </c>
      <c r="E49" s="14">
        <f>+[1]Jul21!$D$10</f>
        <v>26738</v>
      </c>
      <c r="F49" s="14">
        <f>+[1]Jul21!$D$11</f>
        <v>158970</v>
      </c>
      <c r="G49" s="14">
        <f>+[1]Jan21!$D$12</f>
        <v>0</v>
      </c>
      <c r="H49" s="14">
        <f>+[1]Jul21!$D$13</f>
        <v>5412467</v>
      </c>
      <c r="I49" s="19">
        <f>+[1]Jul21!$D$14</f>
        <v>314309</v>
      </c>
      <c r="J49" s="15">
        <f>IF(SUM(B49:I49)=[1]Jul21!$D$15,[1]Jul21!$D$15,"Error")</f>
        <v>67818199</v>
      </c>
      <c r="K49" s="35"/>
      <c r="L49" s="15">
        <f>+[1]Jul21!$H$7</f>
        <v>4142614</v>
      </c>
      <c r="M49" s="14">
        <f>+[1]Jul21!$H$8</f>
        <v>0</v>
      </c>
      <c r="N49" s="14">
        <f>+[1]Jul21!$H$9</f>
        <v>12845014</v>
      </c>
      <c r="O49" s="14">
        <f>+[1]Jul21!$H$10</f>
        <v>5396</v>
      </c>
      <c r="P49" s="14">
        <f>+[1]Jul21!$H$11</f>
        <v>112596</v>
      </c>
      <c r="Q49" s="14">
        <f>+[1]Jul21!$H$12</f>
        <v>0</v>
      </c>
      <c r="R49" s="14">
        <f>+[1]Jul21!$H$13</f>
        <v>24870237</v>
      </c>
      <c r="S49" s="19">
        <f>+[1]Jul21!$H$14</f>
        <v>257551</v>
      </c>
      <c r="T49" s="15">
        <f>IF(SUM(L49:S49)=[1]Jul21!$H$15,[1]Jul21!$H$15,"Error")</f>
        <v>42233408</v>
      </c>
      <c r="U49" s="35"/>
      <c r="V49" s="14">
        <f t="shared" si="36"/>
        <v>50786739</v>
      </c>
      <c r="W49" s="14">
        <f t="shared" si="36"/>
        <v>0</v>
      </c>
      <c r="X49" s="14">
        <f t="shared" si="36"/>
        <v>28106604</v>
      </c>
      <c r="Y49" s="14">
        <f t="shared" si="36"/>
        <v>32134</v>
      </c>
      <c r="Z49" s="14">
        <f t="shared" si="36"/>
        <v>271566</v>
      </c>
      <c r="AA49" s="14">
        <f t="shared" si="36"/>
        <v>0</v>
      </c>
      <c r="AB49" s="14">
        <f t="shared" si="36"/>
        <v>30282704</v>
      </c>
      <c r="AC49" s="19">
        <f t="shared" si="36"/>
        <v>571860</v>
      </c>
      <c r="AD49" s="15">
        <f t="shared" si="36"/>
        <v>110051607</v>
      </c>
      <c r="AE49" s="14"/>
      <c r="AF49" s="13">
        <f t="shared" ref="AF49" si="58">SUM(B49:C49)</f>
        <v>46644125</v>
      </c>
      <c r="AG49" s="19">
        <f t="shared" si="42"/>
        <v>4142614</v>
      </c>
      <c r="AH49" s="30">
        <f t="shared" si="43"/>
        <v>0.91843118732234408</v>
      </c>
      <c r="AI49" s="31">
        <f t="shared" si="44"/>
        <v>8.156881267765588E-2</v>
      </c>
      <c r="AJ49" s="15">
        <f t="shared" si="45"/>
        <v>50786739</v>
      </c>
      <c r="AK49" s="21"/>
      <c r="AL49" s="13">
        <f t="shared" si="46"/>
        <v>15761607</v>
      </c>
      <c r="AM49" s="19">
        <f t="shared" si="47"/>
        <v>13220557</v>
      </c>
      <c r="AN49" s="30">
        <f t="shared" si="48"/>
        <v>0.54383816888207515</v>
      </c>
      <c r="AO49" s="31">
        <f t="shared" si="49"/>
        <v>0.4561618311179248</v>
      </c>
      <c r="AP49" s="15">
        <f t="shared" si="50"/>
        <v>28982164</v>
      </c>
      <c r="AQ49" s="20"/>
      <c r="AR49" s="14">
        <f t="shared" si="11"/>
        <v>62405732</v>
      </c>
      <c r="AS49" s="19">
        <f t="shared" si="12"/>
        <v>17363171</v>
      </c>
      <c r="AT49" s="30">
        <f t="shared" si="37"/>
        <v>0.78233158101722922</v>
      </c>
      <c r="AU49" s="31">
        <f t="shared" si="37"/>
        <v>0.21766841898277076</v>
      </c>
      <c r="AV49" s="15">
        <f t="shared" si="39"/>
        <v>79768903</v>
      </c>
      <c r="AW49" s="14">
        <f t="shared" si="15"/>
        <v>5412467</v>
      </c>
      <c r="AX49" s="19">
        <f t="shared" si="16"/>
        <v>24870237</v>
      </c>
      <c r="AY49" s="30">
        <f t="shared" si="38"/>
        <v>0.17873129823545481</v>
      </c>
      <c r="AZ49" s="31">
        <f t="shared" si="38"/>
        <v>0.82126870176454525</v>
      </c>
      <c r="BA49" s="15">
        <f t="shared" si="40"/>
        <v>30282704</v>
      </c>
      <c r="BB49" s="20"/>
      <c r="BC49" s="14">
        <f t="shared" si="55"/>
        <v>67818199</v>
      </c>
      <c r="BD49" s="14">
        <f t="shared" si="55"/>
        <v>42233408</v>
      </c>
      <c r="BE49" s="30">
        <f t="shared" ref="BE49:BE70" si="59">+BC49/BG49</f>
        <v>0.61623997003514908</v>
      </c>
      <c r="BF49" s="31">
        <f t="shared" ref="BF49:BF70" si="60">+BD49/BG49</f>
        <v>0.38376002996485092</v>
      </c>
      <c r="BG49" s="15">
        <f t="shared" si="56"/>
        <v>110051607</v>
      </c>
    </row>
    <row r="50" spans="1:59" x14ac:dyDescent="0.3">
      <c r="A50" s="18">
        <v>44409</v>
      </c>
      <c r="B50" s="14">
        <f>+[1]Aug21!$D$7</f>
        <v>46790839</v>
      </c>
      <c r="C50" s="14">
        <f>+[1]Aug21!$D$8</f>
        <v>0</v>
      </c>
      <c r="D50" s="14">
        <f>+[1]Aug21!$D$9</f>
        <v>15928858</v>
      </c>
      <c r="E50" s="14">
        <f>+[1]Aug21!$D$10</f>
        <v>26784</v>
      </c>
      <c r="F50" s="14">
        <f>+[1]Aug21!$D$11</f>
        <v>166614</v>
      </c>
      <c r="G50" s="14">
        <f>+[1]Jan21!$D$12</f>
        <v>0</v>
      </c>
      <c r="H50" s="14">
        <f>+[1]Aug21!$D$13</f>
        <v>5505987</v>
      </c>
      <c r="I50" s="19">
        <f>+[1]Aug21!$D$14</f>
        <v>316830</v>
      </c>
      <c r="J50" s="15">
        <f>IF(SUM(B50:I50)=[1]Aug21!$D$15,[1]Aug21!$D$15,"Error")</f>
        <v>68735912</v>
      </c>
      <c r="K50" s="35"/>
      <c r="L50" s="15">
        <f>+[1]Aug21!$H$7</f>
        <v>4111631</v>
      </c>
      <c r="M50" s="14">
        <f>+[1]Aug21!$H$8</f>
        <v>0</v>
      </c>
      <c r="N50" s="14">
        <f>+[1]Aug21!$H$9</f>
        <v>12957876</v>
      </c>
      <c r="O50" s="14">
        <f>+[1]Aug21!$H$10</f>
        <v>5339</v>
      </c>
      <c r="P50" s="14">
        <f>+[1]Aug21!$H$11</f>
        <v>109758</v>
      </c>
      <c r="Q50" s="14">
        <f>+[1]Aug21!$H$12</f>
        <v>0</v>
      </c>
      <c r="R50" s="14">
        <f>+[1]Aug21!$H$13</f>
        <v>25457909</v>
      </c>
      <c r="S50" s="19">
        <f>+[1]Aug21!$H$14</f>
        <v>261350</v>
      </c>
      <c r="T50" s="15">
        <f>IF(SUM(L50:S50)=[1]Aug21!$H$15,[1]Aug21!$H$15,"Error")</f>
        <v>42903863</v>
      </c>
      <c r="U50" s="35"/>
      <c r="V50" s="14">
        <f t="shared" si="36"/>
        <v>50902470</v>
      </c>
      <c r="W50" s="14">
        <f t="shared" si="36"/>
        <v>0</v>
      </c>
      <c r="X50" s="14">
        <f t="shared" si="36"/>
        <v>28886734</v>
      </c>
      <c r="Y50" s="14">
        <f t="shared" si="36"/>
        <v>32123</v>
      </c>
      <c r="Z50" s="14">
        <f t="shared" si="36"/>
        <v>276372</v>
      </c>
      <c r="AA50" s="14">
        <f t="shared" si="36"/>
        <v>0</v>
      </c>
      <c r="AB50" s="14">
        <f t="shared" si="36"/>
        <v>30963896</v>
      </c>
      <c r="AC50" s="19">
        <f t="shared" si="36"/>
        <v>578180</v>
      </c>
      <c r="AD50" s="15">
        <f t="shared" si="36"/>
        <v>111639775</v>
      </c>
      <c r="AE50" s="14"/>
      <c r="AF50" s="13">
        <f t="shared" ref="AF50:AF51" si="61">SUM(B50:C50)</f>
        <v>46790839</v>
      </c>
      <c r="AG50" s="19">
        <f t="shared" si="42"/>
        <v>4111631</v>
      </c>
      <c r="AH50" s="30">
        <f t="shared" si="43"/>
        <v>0.91922531460654067</v>
      </c>
      <c r="AI50" s="31">
        <f t="shared" si="44"/>
        <v>8.0774685393459292E-2</v>
      </c>
      <c r="AJ50" s="15">
        <f t="shared" si="45"/>
        <v>50902470</v>
      </c>
      <c r="AK50" s="21"/>
      <c r="AL50" s="13">
        <f t="shared" si="46"/>
        <v>16439086</v>
      </c>
      <c r="AM50" s="19">
        <f t="shared" si="47"/>
        <v>13334323</v>
      </c>
      <c r="AN50" s="30">
        <f t="shared" si="48"/>
        <v>0.55213986413178284</v>
      </c>
      <c r="AO50" s="31">
        <f t="shared" si="49"/>
        <v>0.44786013586821716</v>
      </c>
      <c r="AP50" s="15">
        <f t="shared" si="50"/>
        <v>29773409</v>
      </c>
      <c r="AQ50" s="20"/>
      <c r="AR50" s="14">
        <f t="shared" si="11"/>
        <v>63229925</v>
      </c>
      <c r="AS50" s="19">
        <f t="shared" si="12"/>
        <v>17445954</v>
      </c>
      <c r="AT50" s="30">
        <f t="shared" si="37"/>
        <v>0.78375253897140684</v>
      </c>
      <c r="AU50" s="31">
        <f t="shared" si="37"/>
        <v>0.21624746102859319</v>
      </c>
      <c r="AV50" s="15">
        <f t="shared" si="39"/>
        <v>80675879</v>
      </c>
      <c r="AW50" s="14">
        <f t="shared" si="15"/>
        <v>5505987</v>
      </c>
      <c r="AX50" s="19">
        <f t="shared" si="16"/>
        <v>25457909</v>
      </c>
      <c r="AY50" s="30">
        <f t="shared" si="38"/>
        <v>0.17781958058507882</v>
      </c>
      <c r="AZ50" s="31">
        <f t="shared" si="38"/>
        <v>0.82218041941492115</v>
      </c>
      <c r="BA50" s="15">
        <f t="shared" si="40"/>
        <v>30963896</v>
      </c>
      <c r="BB50" s="20"/>
      <c r="BC50" s="14">
        <f t="shared" si="55"/>
        <v>68735912</v>
      </c>
      <c r="BD50" s="14">
        <f t="shared" si="55"/>
        <v>42903863</v>
      </c>
      <c r="BE50" s="30">
        <f t="shared" si="59"/>
        <v>0.61569375251786385</v>
      </c>
      <c r="BF50" s="31">
        <f t="shared" si="60"/>
        <v>0.38430624748213621</v>
      </c>
      <c r="BG50" s="15">
        <f t="shared" si="56"/>
        <v>111639775</v>
      </c>
    </row>
    <row r="51" spans="1:59" x14ac:dyDescent="0.3">
      <c r="A51" s="18">
        <v>44440</v>
      </c>
      <c r="B51" s="14">
        <f>+[1]Sep21!$D$7</f>
        <v>45616718</v>
      </c>
      <c r="C51" s="14">
        <f>+[1]Sep21!$D$8</f>
        <v>0</v>
      </c>
      <c r="D51" s="14">
        <f>+[1]Sep21!$D$9</f>
        <v>15428066</v>
      </c>
      <c r="E51" s="14">
        <f>+[1]Sep21!$D$10</f>
        <v>26948</v>
      </c>
      <c r="F51" s="14">
        <f>+[1]Sep21!$D$11</f>
        <v>162739</v>
      </c>
      <c r="G51" s="14">
        <f>+[1]Jan21!$D$12</f>
        <v>0</v>
      </c>
      <c r="H51" s="14">
        <f>+[1]Sep21!$D$13</f>
        <v>5444638</v>
      </c>
      <c r="I51" s="19">
        <f>+[1]Sep21!$D$14</f>
        <v>316749</v>
      </c>
      <c r="J51" s="15">
        <f>IF(SUM(B51:I51)=[1]Sep21!$D$15,[1]Sep21!$D$15,"Error")</f>
        <v>66995858</v>
      </c>
      <c r="K51" s="35"/>
      <c r="L51" s="15">
        <f>+[1]Sep21!$H$7</f>
        <v>3932542</v>
      </c>
      <c r="M51" s="14">
        <f>+[1]Sep21!$H$8</f>
        <v>0</v>
      </c>
      <c r="N51" s="14">
        <f>+[1]Sep21!$H$9</f>
        <v>12630533</v>
      </c>
      <c r="O51" s="14">
        <f>+[1]Sep21!$H$10</f>
        <v>6047</v>
      </c>
      <c r="P51" s="14">
        <f>+[1]Sep21!$H$11</f>
        <v>112103</v>
      </c>
      <c r="Q51" s="14">
        <f>+[1]Sep21!$H$12</f>
        <v>0</v>
      </c>
      <c r="R51" s="14">
        <f>+[1]Sep21!$H$13</f>
        <v>25789135</v>
      </c>
      <c r="S51" s="19">
        <f>+[1]Sep21!$H$14</f>
        <v>261177</v>
      </c>
      <c r="T51" s="15">
        <f>IF(SUM(L51:S51)=[1]Sep21!$H$15,[1]Sep21!$H$15,"Error")</f>
        <v>42731537</v>
      </c>
      <c r="U51" s="35"/>
      <c r="V51" s="14">
        <f t="shared" si="36"/>
        <v>49549260</v>
      </c>
      <c r="W51" s="14">
        <f t="shared" si="36"/>
        <v>0</v>
      </c>
      <c r="X51" s="14">
        <f t="shared" si="36"/>
        <v>28058599</v>
      </c>
      <c r="Y51" s="14">
        <f t="shared" si="36"/>
        <v>32995</v>
      </c>
      <c r="Z51" s="14">
        <f t="shared" si="36"/>
        <v>274842</v>
      </c>
      <c r="AA51" s="14">
        <f t="shared" si="36"/>
        <v>0</v>
      </c>
      <c r="AB51" s="14">
        <f t="shared" si="36"/>
        <v>31233773</v>
      </c>
      <c r="AC51" s="19">
        <f t="shared" si="36"/>
        <v>577926</v>
      </c>
      <c r="AD51" s="15">
        <f t="shared" si="36"/>
        <v>109727395</v>
      </c>
      <c r="AE51" s="14"/>
      <c r="AF51" s="13">
        <f t="shared" si="61"/>
        <v>45616718</v>
      </c>
      <c r="AG51" s="19">
        <f t="shared" si="42"/>
        <v>3932542</v>
      </c>
      <c r="AH51" s="30">
        <f t="shared" si="43"/>
        <v>0.92063368857577288</v>
      </c>
      <c r="AI51" s="31">
        <f t="shared" si="44"/>
        <v>7.9366311424227121E-2</v>
      </c>
      <c r="AJ51" s="15">
        <f t="shared" si="45"/>
        <v>49549260</v>
      </c>
      <c r="AK51" s="21"/>
      <c r="AL51" s="13">
        <f t="shared" si="46"/>
        <v>15934502</v>
      </c>
      <c r="AM51" s="19">
        <f t="shared" si="47"/>
        <v>13009860</v>
      </c>
      <c r="AN51" s="30">
        <f t="shared" si="48"/>
        <v>0.55052179073769181</v>
      </c>
      <c r="AO51" s="31">
        <f t="shared" si="49"/>
        <v>0.44947820926230814</v>
      </c>
      <c r="AP51" s="15">
        <f t="shared" si="50"/>
        <v>28944362</v>
      </c>
      <c r="AQ51" s="20"/>
      <c r="AR51" s="14">
        <f t="shared" si="11"/>
        <v>61551220</v>
      </c>
      <c r="AS51" s="19">
        <f t="shared" si="12"/>
        <v>16942402</v>
      </c>
      <c r="AT51" s="30">
        <f t="shared" si="37"/>
        <v>0.78415568592311868</v>
      </c>
      <c r="AU51" s="31">
        <f t="shared" si="37"/>
        <v>0.21584431407688132</v>
      </c>
      <c r="AV51" s="15">
        <f t="shared" si="39"/>
        <v>78493622</v>
      </c>
      <c r="AW51" s="14">
        <f t="shared" si="15"/>
        <v>5444638</v>
      </c>
      <c r="AX51" s="19">
        <f t="shared" si="16"/>
        <v>25789135</v>
      </c>
      <c r="AY51" s="30">
        <f t="shared" si="38"/>
        <v>0.17431893354670919</v>
      </c>
      <c r="AZ51" s="31">
        <f t="shared" si="38"/>
        <v>0.82568106645329076</v>
      </c>
      <c r="BA51" s="15">
        <f t="shared" si="40"/>
        <v>31233773</v>
      </c>
      <c r="BB51" s="20"/>
      <c r="BC51" s="14">
        <f t="shared" si="55"/>
        <v>66995858</v>
      </c>
      <c r="BD51" s="14">
        <f t="shared" si="55"/>
        <v>42731537</v>
      </c>
      <c r="BE51" s="30">
        <f t="shared" si="59"/>
        <v>0.61056637679223136</v>
      </c>
      <c r="BF51" s="31">
        <f t="shared" si="60"/>
        <v>0.3894336232077687</v>
      </c>
      <c r="BG51" s="15">
        <f t="shared" si="56"/>
        <v>109727395</v>
      </c>
    </row>
    <row r="52" spans="1:59" x14ac:dyDescent="0.3">
      <c r="A52" s="18">
        <v>44470</v>
      </c>
      <c r="B52" s="14">
        <f>+[1]Oct21!$D$7</f>
        <v>31784306</v>
      </c>
      <c r="C52" s="14">
        <f>+[1]Oct21!$D$8</f>
        <v>0</v>
      </c>
      <c r="D52" s="14">
        <f>+[1]Oct21!$D$9</f>
        <v>12290702</v>
      </c>
      <c r="E52" s="14">
        <f>+[1]Oct21!$D$10</f>
        <v>24824</v>
      </c>
      <c r="F52" s="14">
        <f>+[1]Oct21!$D$11</f>
        <v>99068</v>
      </c>
      <c r="G52" s="14">
        <f>+[1]Jan21!$D$12</f>
        <v>0</v>
      </c>
      <c r="H52" s="14">
        <f>+[1]Oct21!$D$13</f>
        <v>4893990</v>
      </c>
      <c r="I52" s="19">
        <f>+[1]Oct21!$D$14</f>
        <v>316648</v>
      </c>
      <c r="J52" s="15">
        <f>IF(SUM(B52:I52)=[1]Oct21!$D$15,[1]Oct21!$D$15,"Error")</f>
        <v>49409538</v>
      </c>
      <c r="K52" s="35"/>
      <c r="L52" s="15">
        <f>+[1]Oct21!$H$7</f>
        <v>2813733</v>
      </c>
      <c r="M52" s="14">
        <f>+[1]Oct21!$H$8</f>
        <v>0</v>
      </c>
      <c r="N52" s="14">
        <f>+[1]Oct21!$H$9</f>
        <v>10527632</v>
      </c>
      <c r="O52" s="14">
        <f>+[1]Oct21!$H$10</f>
        <v>5356</v>
      </c>
      <c r="P52" s="14">
        <f>+[1]Oct21!$H$11</f>
        <v>74674</v>
      </c>
      <c r="Q52" s="14">
        <f>+[1]Oct21!$H$12</f>
        <v>0</v>
      </c>
      <c r="R52" s="14">
        <f>+[1]Oct21!$H$13</f>
        <v>21676792</v>
      </c>
      <c r="S52" s="19">
        <f>+[1]Oct21!$H$14</f>
        <v>258308</v>
      </c>
      <c r="T52" s="15">
        <f>IF(SUM(L52:S52)=[1]Oct21!$H$15,[1]Oct21!$H$15,"Error")</f>
        <v>35356495</v>
      </c>
      <c r="U52" s="35"/>
      <c r="V52" s="14">
        <f t="shared" si="36"/>
        <v>34598039</v>
      </c>
      <c r="W52" s="14">
        <f t="shared" si="36"/>
        <v>0</v>
      </c>
      <c r="X52" s="14">
        <f t="shared" si="36"/>
        <v>22818334</v>
      </c>
      <c r="Y52" s="14">
        <f t="shared" si="36"/>
        <v>30180</v>
      </c>
      <c r="Z52" s="14">
        <f t="shared" si="36"/>
        <v>173742</v>
      </c>
      <c r="AA52" s="14">
        <f t="shared" si="36"/>
        <v>0</v>
      </c>
      <c r="AB52" s="14">
        <f t="shared" si="36"/>
        <v>26570782</v>
      </c>
      <c r="AC52" s="19">
        <f t="shared" si="36"/>
        <v>574956</v>
      </c>
      <c r="AD52" s="15">
        <f t="shared" si="36"/>
        <v>84766033</v>
      </c>
      <c r="AE52" s="14"/>
      <c r="AF52" s="13">
        <f t="shared" ref="AF52" si="62">SUM(B52:C52)</f>
        <v>31784306</v>
      </c>
      <c r="AG52" s="19">
        <f t="shared" si="42"/>
        <v>2813733</v>
      </c>
      <c r="AH52" s="30">
        <f t="shared" si="43"/>
        <v>0.91867362771629923</v>
      </c>
      <c r="AI52" s="31">
        <f t="shared" si="44"/>
        <v>8.1326372283700821E-2</v>
      </c>
      <c r="AJ52" s="15">
        <f t="shared" si="45"/>
        <v>34598039</v>
      </c>
      <c r="AK52" s="21"/>
      <c r="AL52" s="13">
        <f t="shared" si="46"/>
        <v>12731242</v>
      </c>
      <c r="AM52" s="19">
        <f t="shared" si="47"/>
        <v>10865970</v>
      </c>
      <c r="AN52" s="30">
        <f t="shared" si="48"/>
        <v>0.53952314366629417</v>
      </c>
      <c r="AO52" s="31">
        <f t="shared" si="49"/>
        <v>0.46047685633370589</v>
      </c>
      <c r="AP52" s="15">
        <f t="shared" si="50"/>
        <v>23597212</v>
      </c>
      <c r="AQ52" s="20"/>
      <c r="AR52" s="14">
        <f t="shared" si="11"/>
        <v>44515548</v>
      </c>
      <c r="AS52" s="19">
        <f t="shared" si="12"/>
        <v>13679703</v>
      </c>
      <c r="AT52" s="30">
        <f t="shared" si="37"/>
        <v>0.76493437583077006</v>
      </c>
      <c r="AU52" s="31">
        <f t="shared" si="37"/>
        <v>0.23506562416922988</v>
      </c>
      <c r="AV52" s="15">
        <f t="shared" si="39"/>
        <v>58195251</v>
      </c>
      <c r="AW52" s="14">
        <f t="shared" si="15"/>
        <v>4893990</v>
      </c>
      <c r="AX52" s="19">
        <f t="shared" si="16"/>
        <v>21676792</v>
      </c>
      <c r="AY52" s="30">
        <f t="shared" si="38"/>
        <v>0.18418690123610212</v>
      </c>
      <c r="AZ52" s="31">
        <f t="shared" si="38"/>
        <v>0.81581309876389785</v>
      </c>
      <c r="BA52" s="15">
        <f t="shared" si="40"/>
        <v>26570782</v>
      </c>
      <c r="BB52" s="20"/>
      <c r="BC52" s="14">
        <f t="shared" si="55"/>
        <v>49409538</v>
      </c>
      <c r="BD52" s="14">
        <f t="shared" si="55"/>
        <v>35356495</v>
      </c>
      <c r="BE52" s="30">
        <f t="shared" si="59"/>
        <v>0.58289312654279812</v>
      </c>
      <c r="BF52" s="31">
        <f t="shared" si="60"/>
        <v>0.41710687345720188</v>
      </c>
      <c r="BG52" s="15">
        <f t="shared" si="56"/>
        <v>84766033</v>
      </c>
    </row>
    <row r="53" spans="1:59" x14ac:dyDescent="0.3">
      <c r="A53" s="18">
        <v>44501</v>
      </c>
      <c r="B53" s="14">
        <f>+[1]Nov21!$D$7</f>
        <v>31687113</v>
      </c>
      <c r="C53" s="14">
        <f>+[1]Nov21!$D$8</f>
        <v>0</v>
      </c>
      <c r="D53" s="14">
        <f>+[1]Nov21!$D$9</f>
        <v>11703591</v>
      </c>
      <c r="E53" s="14">
        <f>+[1]Nov21!$D$10</f>
        <v>26544</v>
      </c>
      <c r="F53" s="14">
        <f>+[1]Nov21!$D$11</f>
        <v>116571</v>
      </c>
      <c r="G53" s="14">
        <f>+[1]Jan21!$D$12</f>
        <v>0</v>
      </c>
      <c r="H53" s="14">
        <f>+[1]Nov21!$D$13</f>
        <v>4346906</v>
      </c>
      <c r="I53" s="19">
        <f>+[1]Nov21!$D$14</f>
        <v>315412</v>
      </c>
      <c r="J53" s="15">
        <f>IF(SUM(B53:I53)=[1]Nov21!$D$15,[1]Nov21!$D$15,"Error")</f>
        <v>48196137</v>
      </c>
      <c r="K53" s="35"/>
      <c r="L53" s="15">
        <f>+[1]Nov21!$H$7</f>
        <v>2881974</v>
      </c>
      <c r="M53" s="14">
        <f>+[1]Nov21!$H$8</f>
        <v>0</v>
      </c>
      <c r="N53" s="14">
        <f>+[1]Nov21!$H$9</f>
        <v>9706137</v>
      </c>
      <c r="O53" s="14">
        <f>+[1]Nov21!$H$10</f>
        <v>4970</v>
      </c>
      <c r="P53" s="14">
        <f>+[1]Nov21!$H$11</f>
        <v>115479</v>
      </c>
      <c r="Q53" s="14">
        <f>+[1]Nov21!$H$12</f>
        <v>0</v>
      </c>
      <c r="R53" s="14">
        <f>+[1]Nov21!$H$13</f>
        <v>20296267</v>
      </c>
      <c r="S53" s="19">
        <f>+[1]Nov21!$H$14</f>
        <v>255736</v>
      </c>
      <c r="T53" s="15">
        <f>IF(SUM(L53:S53)=[1]Nov21!$H$15,[1]Nov21!$H$15,"Error")</f>
        <v>33260563</v>
      </c>
      <c r="U53" s="35"/>
      <c r="V53" s="14">
        <f t="shared" si="36"/>
        <v>34569087</v>
      </c>
      <c r="W53" s="14">
        <f t="shared" si="36"/>
        <v>0</v>
      </c>
      <c r="X53" s="14">
        <f t="shared" si="36"/>
        <v>21409728</v>
      </c>
      <c r="Y53" s="14">
        <f t="shared" si="36"/>
        <v>31514</v>
      </c>
      <c r="Z53" s="14">
        <f t="shared" si="36"/>
        <v>232050</v>
      </c>
      <c r="AA53" s="14">
        <f t="shared" si="36"/>
        <v>0</v>
      </c>
      <c r="AB53" s="14">
        <f t="shared" si="36"/>
        <v>24643173</v>
      </c>
      <c r="AC53" s="19">
        <f t="shared" si="36"/>
        <v>571148</v>
      </c>
      <c r="AD53" s="15">
        <f t="shared" si="36"/>
        <v>81456700</v>
      </c>
      <c r="AE53" s="14"/>
      <c r="AF53" s="13">
        <f t="shared" ref="AF53" si="63">SUM(B53:C53)</f>
        <v>31687113</v>
      </c>
      <c r="AG53" s="19">
        <f t="shared" si="42"/>
        <v>2881974</v>
      </c>
      <c r="AH53" s="30">
        <f t="shared" si="43"/>
        <v>0.91663146903474768</v>
      </c>
      <c r="AI53" s="31">
        <f t="shared" si="44"/>
        <v>8.3368530965252277E-2</v>
      </c>
      <c r="AJ53" s="15">
        <f t="shared" si="45"/>
        <v>34569087</v>
      </c>
      <c r="AK53" s="21"/>
      <c r="AL53" s="13">
        <f t="shared" si="46"/>
        <v>12162118</v>
      </c>
      <c r="AM53" s="19">
        <f t="shared" si="47"/>
        <v>10082322</v>
      </c>
      <c r="AN53" s="30">
        <f t="shared" si="48"/>
        <v>0.54674867067905508</v>
      </c>
      <c r="AO53" s="31">
        <f t="shared" si="49"/>
        <v>0.45325132932094492</v>
      </c>
      <c r="AP53" s="15">
        <f t="shared" si="50"/>
        <v>22244440</v>
      </c>
      <c r="AQ53" s="20"/>
      <c r="AR53" s="14">
        <f t="shared" si="11"/>
        <v>43849231</v>
      </c>
      <c r="AS53" s="19">
        <f t="shared" si="12"/>
        <v>12964296</v>
      </c>
      <c r="AT53" s="30">
        <f t="shared" si="37"/>
        <v>0.77180969595497917</v>
      </c>
      <c r="AU53" s="31">
        <f t="shared" si="37"/>
        <v>0.22819030404502083</v>
      </c>
      <c r="AV53" s="15">
        <f t="shared" si="39"/>
        <v>56813527</v>
      </c>
      <c r="AW53" s="14">
        <f t="shared" si="15"/>
        <v>4346906</v>
      </c>
      <c r="AX53" s="19">
        <f t="shared" si="16"/>
        <v>20296267</v>
      </c>
      <c r="AY53" s="30">
        <f t="shared" si="38"/>
        <v>0.17639392459729111</v>
      </c>
      <c r="AZ53" s="31">
        <f t="shared" si="38"/>
        <v>0.82360607540270891</v>
      </c>
      <c r="BA53" s="15">
        <f t="shared" si="40"/>
        <v>24643173</v>
      </c>
      <c r="BB53" s="20"/>
      <c r="BC53" s="14">
        <f t="shared" si="55"/>
        <v>48196137</v>
      </c>
      <c r="BD53" s="14">
        <f t="shared" si="55"/>
        <v>33260563</v>
      </c>
      <c r="BE53" s="30">
        <f t="shared" si="59"/>
        <v>0.59167799579408442</v>
      </c>
      <c r="BF53" s="31">
        <f t="shared" si="60"/>
        <v>0.40832200420591552</v>
      </c>
      <c r="BG53" s="15">
        <f t="shared" si="56"/>
        <v>81456700</v>
      </c>
    </row>
    <row r="54" spans="1:59" s="16" customFormat="1" x14ac:dyDescent="0.3">
      <c r="A54" s="18">
        <v>44531</v>
      </c>
      <c r="B54" s="14">
        <f>+[1]Dec21!$D$7</f>
        <v>40764913</v>
      </c>
      <c r="C54" s="14">
        <f>+[1]Dec21!$D$8</f>
        <v>0</v>
      </c>
      <c r="D54" s="14">
        <f>+[1]Dec21!$D$9</f>
        <v>13895634</v>
      </c>
      <c r="E54" s="14">
        <f>+[1]Dec21!$D$10</f>
        <v>34122</v>
      </c>
      <c r="F54" s="14">
        <f>+[1]Dec21!$D$11</f>
        <v>255426</v>
      </c>
      <c r="G54" s="14">
        <f>+[1]Jan21!$D$12</f>
        <v>0</v>
      </c>
      <c r="H54" s="14">
        <f>+[1]Dec21!$D$13</f>
        <v>4706712</v>
      </c>
      <c r="I54" s="19">
        <f>+[1]Dec21!$D$14</f>
        <v>314436</v>
      </c>
      <c r="J54" s="15">
        <f>IF(SUM(B54:I54)=[1]Dec21!$D$15,[1]Dec21!$D$15,"Error")</f>
        <v>59971243</v>
      </c>
      <c r="K54" s="35"/>
      <c r="L54" s="15">
        <f>+[1]Dec21!$H$7</f>
        <v>3700400</v>
      </c>
      <c r="M54" s="14">
        <f>+[1]Dec21!$H$8</f>
        <v>0</v>
      </c>
      <c r="N54" s="14">
        <f>+[1]Dec21!$H$9</f>
        <v>10445320</v>
      </c>
      <c r="O54" s="14">
        <f>+[1]Dec21!$H$10</f>
        <v>5584</v>
      </c>
      <c r="P54" s="14">
        <f>+[1]Dec21!$H$11</f>
        <v>187874</v>
      </c>
      <c r="Q54" s="14">
        <f>+[1]Dec21!$H$12</f>
        <v>0</v>
      </c>
      <c r="R54" s="14">
        <f>+[1]Dec21!$H$13</f>
        <v>21522291</v>
      </c>
      <c r="S54" s="19">
        <f>+[1]Dec21!$H$14</f>
        <v>252960</v>
      </c>
      <c r="T54" s="15">
        <f>IF(SUM(L54:S54)=[1]Dec21!$H$15,[1]Dec21!$H$15,"Error")</f>
        <v>36114429</v>
      </c>
      <c r="U54" s="35"/>
      <c r="V54" s="14">
        <f t="shared" si="36"/>
        <v>44465313</v>
      </c>
      <c r="W54" s="14">
        <f t="shared" si="36"/>
        <v>0</v>
      </c>
      <c r="X54" s="14">
        <f t="shared" si="36"/>
        <v>24340954</v>
      </c>
      <c r="Y54" s="14">
        <f t="shared" si="36"/>
        <v>39706</v>
      </c>
      <c r="Z54" s="14">
        <f t="shared" si="36"/>
        <v>443300</v>
      </c>
      <c r="AA54" s="14">
        <f t="shared" si="36"/>
        <v>0</v>
      </c>
      <c r="AB54" s="14">
        <f t="shared" si="36"/>
        <v>26229003</v>
      </c>
      <c r="AC54" s="19">
        <f t="shared" si="36"/>
        <v>567396</v>
      </c>
      <c r="AD54" s="15">
        <f t="shared" si="36"/>
        <v>96085672</v>
      </c>
      <c r="AE54" s="14"/>
      <c r="AF54" s="13">
        <f t="shared" ref="AF54" si="64">SUM(B54:C54)</f>
        <v>40764913</v>
      </c>
      <c r="AG54" s="19">
        <f t="shared" ref="AG54:AG70" si="65">SUM(L54:M54)</f>
        <v>3700400</v>
      </c>
      <c r="AH54" s="30">
        <f t="shared" si="43"/>
        <v>0.91678007529149741</v>
      </c>
      <c r="AI54" s="31">
        <f t="shared" si="44"/>
        <v>8.3219924708502563E-2</v>
      </c>
      <c r="AJ54" s="15">
        <f t="shared" si="45"/>
        <v>44465313</v>
      </c>
      <c r="AK54" s="21"/>
      <c r="AL54" s="13">
        <f t="shared" si="46"/>
        <v>14499618</v>
      </c>
      <c r="AM54" s="19">
        <f t="shared" si="47"/>
        <v>10891738</v>
      </c>
      <c r="AN54" s="30">
        <f t="shared" si="48"/>
        <v>0.57104543766784255</v>
      </c>
      <c r="AO54" s="31">
        <f t="shared" si="49"/>
        <v>0.42895456233215745</v>
      </c>
      <c r="AP54" s="15">
        <f t="shared" si="50"/>
        <v>25391356</v>
      </c>
      <c r="AQ54" s="20"/>
      <c r="AR54" s="14">
        <f t="shared" si="11"/>
        <v>55264531</v>
      </c>
      <c r="AS54" s="19">
        <f t="shared" si="12"/>
        <v>14592138</v>
      </c>
      <c r="AT54" s="30">
        <f t="shared" si="37"/>
        <v>0.79111317202943077</v>
      </c>
      <c r="AU54" s="31">
        <f t="shared" si="37"/>
        <v>0.20888682797056929</v>
      </c>
      <c r="AV54" s="15">
        <f t="shared" si="39"/>
        <v>69856669</v>
      </c>
      <c r="AW54" s="14">
        <f t="shared" si="15"/>
        <v>4706712</v>
      </c>
      <c r="AX54" s="40">
        <f t="shared" si="16"/>
        <v>21522291</v>
      </c>
      <c r="AY54" s="30">
        <f t="shared" si="38"/>
        <v>0.17944685125850951</v>
      </c>
      <c r="AZ54" s="31">
        <f t="shared" si="38"/>
        <v>0.82055314874149043</v>
      </c>
      <c r="BA54" s="15">
        <f t="shared" si="40"/>
        <v>26229003</v>
      </c>
      <c r="BB54" s="20"/>
      <c r="BC54" s="14">
        <f t="shared" si="55"/>
        <v>59971243</v>
      </c>
      <c r="BD54" s="14">
        <f t="shared" si="55"/>
        <v>36114429</v>
      </c>
      <c r="BE54" s="30">
        <f t="shared" si="59"/>
        <v>0.62414345189780218</v>
      </c>
      <c r="BF54" s="31">
        <f t="shared" si="60"/>
        <v>0.37585654810219782</v>
      </c>
      <c r="BG54" s="15">
        <f t="shared" si="56"/>
        <v>96085672</v>
      </c>
    </row>
    <row r="55" spans="1:59" s="16" customFormat="1" x14ac:dyDescent="0.3">
      <c r="A55" s="18">
        <v>44562</v>
      </c>
      <c r="B55" s="14">
        <f>+[1]Jan22!$D$7</f>
        <v>47351821</v>
      </c>
      <c r="C55" s="14">
        <f>+[1]Jan22!$D$8</f>
        <v>0</v>
      </c>
      <c r="D55" s="14">
        <f>+[1]Jan22!$D$9</f>
        <v>15659365</v>
      </c>
      <c r="E55" s="14">
        <f>+[1]Jan22!$D$10</f>
        <v>38467</v>
      </c>
      <c r="F55" s="14">
        <f>+[1]Jan22!$D$11</f>
        <v>344113</v>
      </c>
      <c r="G55" s="14">
        <f>+[1]Jan21!$D$12</f>
        <v>0</v>
      </c>
      <c r="H55" s="14">
        <f>+[1]Jan22!$D$13</f>
        <v>4424118</v>
      </c>
      <c r="I55" s="19">
        <f>+[1]Jan22!$D$14</f>
        <v>310439</v>
      </c>
      <c r="J55" s="15">
        <f>IF(SUM(B55:I55)=[1]Jan22!$D$15,[1]Jan22!$D$15,"Error")</f>
        <v>68128323</v>
      </c>
      <c r="K55" s="35"/>
      <c r="L55" s="15">
        <f>+[1]Jan22!$H$7</f>
        <v>4331914</v>
      </c>
      <c r="M55" s="14">
        <f>+[1]Jan22!$H$8</f>
        <v>0</v>
      </c>
      <c r="N55" s="14">
        <f>+[1]Jan22!$H$9</f>
        <v>11118654</v>
      </c>
      <c r="O55" s="14">
        <f>+[1]Jan22!$H$10</f>
        <v>5729</v>
      </c>
      <c r="P55" s="14">
        <f>+[1]Jan22!$H$11</f>
        <v>249088</v>
      </c>
      <c r="Q55" s="14">
        <f>+[1]Jan22!$H$12</f>
        <v>0</v>
      </c>
      <c r="R55" s="14">
        <f>+[1]Jan22!$H$13</f>
        <v>21817414</v>
      </c>
      <c r="S55" s="19">
        <f>+[1]Jan22!$H$14</f>
        <v>251656</v>
      </c>
      <c r="T55" s="15">
        <f>IF(SUM(L55:S55)=[1]Jan22!$H$15,[1]Jan22!$H$15,"Error")</f>
        <v>37774455</v>
      </c>
      <c r="U55" s="35"/>
      <c r="V55" s="14">
        <f t="shared" ref="V55:AD70" si="66">+B55+L55</f>
        <v>51683735</v>
      </c>
      <c r="W55" s="14">
        <f t="shared" si="66"/>
        <v>0</v>
      </c>
      <c r="X55" s="14">
        <f t="shared" si="66"/>
        <v>26778019</v>
      </c>
      <c r="Y55" s="14">
        <f t="shared" si="66"/>
        <v>44196</v>
      </c>
      <c r="Z55" s="14">
        <f t="shared" si="66"/>
        <v>593201</v>
      </c>
      <c r="AA55" s="14">
        <f t="shared" si="66"/>
        <v>0</v>
      </c>
      <c r="AB55" s="14">
        <f t="shared" si="66"/>
        <v>26241532</v>
      </c>
      <c r="AC55" s="19">
        <f t="shared" si="66"/>
        <v>562095</v>
      </c>
      <c r="AD55" s="15">
        <f t="shared" si="66"/>
        <v>105902778</v>
      </c>
      <c r="AE55" s="14"/>
      <c r="AF55" s="13">
        <f t="shared" ref="AF55" si="67">SUM(B55:C55)</f>
        <v>47351821</v>
      </c>
      <c r="AG55" s="19">
        <f t="shared" si="65"/>
        <v>4331914</v>
      </c>
      <c r="AH55" s="30">
        <f t="shared" si="43"/>
        <v>0.91618419218347902</v>
      </c>
      <c r="AI55" s="31">
        <f t="shared" si="44"/>
        <v>8.3815807816520996E-2</v>
      </c>
      <c r="AJ55" s="15">
        <f t="shared" si="45"/>
        <v>51683735</v>
      </c>
      <c r="AK55" s="21"/>
      <c r="AL55" s="13">
        <f t="shared" si="46"/>
        <v>16352384</v>
      </c>
      <c r="AM55" s="19">
        <f t="shared" si="47"/>
        <v>11625127</v>
      </c>
      <c r="AN55" s="30">
        <f t="shared" si="48"/>
        <v>0.58448315863409006</v>
      </c>
      <c r="AO55" s="31">
        <f t="shared" si="49"/>
        <v>0.41551684136590994</v>
      </c>
      <c r="AP55" s="15">
        <f t="shared" si="50"/>
        <v>27977511</v>
      </c>
      <c r="AQ55" s="20"/>
      <c r="AR55" s="14">
        <f t="shared" si="11"/>
        <v>63704205</v>
      </c>
      <c r="AS55" s="19">
        <f t="shared" si="12"/>
        <v>15957041</v>
      </c>
      <c r="AT55" s="30">
        <f t="shared" ref="AT55:AU70" si="68">+AR55/$AV55</f>
        <v>0.79968878468207738</v>
      </c>
      <c r="AU55" s="31">
        <f t="shared" si="68"/>
        <v>0.20031121531792259</v>
      </c>
      <c r="AV55" s="15">
        <f t="shared" si="39"/>
        <v>79661246</v>
      </c>
      <c r="AW55" s="14">
        <f t="shared" si="15"/>
        <v>4424118</v>
      </c>
      <c r="AX55" s="19">
        <f t="shared" si="16"/>
        <v>21817414</v>
      </c>
      <c r="AY55" s="30">
        <f t="shared" ref="AY55:AZ70" si="69">+AW55/$BA55</f>
        <v>0.16859221481428752</v>
      </c>
      <c r="AZ55" s="31">
        <f t="shared" si="69"/>
        <v>0.83140778518571246</v>
      </c>
      <c r="BA55" s="15">
        <f t="shared" si="40"/>
        <v>26241532</v>
      </c>
      <c r="BB55" s="20"/>
      <c r="BC55" s="14">
        <f t="shared" si="55"/>
        <v>68128323</v>
      </c>
      <c r="BD55" s="14">
        <f t="shared" si="55"/>
        <v>37774455</v>
      </c>
      <c r="BE55" s="30">
        <f t="shared" si="59"/>
        <v>0.64331006501075916</v>
      </c>
      <c r="BF55" s="31">
        <f t="shared" si="60"/>
        <v>0.35668993498924079</v>
      </c>
      <c r="BG55" s="15">
        <f t="shared" si="56"/>
        <v>105902778</v>
      </c>
    </row>
    <row r="56" spans="1:59" s="16" customFormat="1" x14ac:dyDescent="0.3">
      <c r="A56" s="18">
        <v>44593</v>
      </c>
      <c r="B56" s="14">
        <f>+[1]Feb22!$D$7</f>
        <v>43594244</v>
      </c>
      <c r="C56" s="14">
        <f>+[1]Feb22!$D$8</f>
        <v>0</v>
      </c>
      <c r="D56" s="14">
        <f>+[1]Feb22!$D$9</f>
        <v>15412140</v>
      </c>
      <c r="E56" s="14">
        <f>+[1]Feb22!$D$10</f>
        <v>38468</v>
      </c>
      <c r="F56" s="14">
        <f>+[1]Feb22!$D$11</f>
        <v>410529</v>
      </c>
      <c r="G56" s="14">
        <f>+[1]Jan21!$D$12</f>
        <v>0</v>
      </c>
      <c r="H56" s="14">
        <f>+[1]Feb22!$D$13</f>
        <v>4198158</v>
      </c>
      <c r="I56" s="19">
        <f>+[1]Feb22!$D$14</f>
        <v>305915</v>
      </c>
      <c r="J56" s="15">
        <f>IF(SUM(B56:I56)=[1]Feb22!$D$15,[1]Feb22!$D$15,"Error")</f>
        <v>63959454</v>
      </c>
      <c r="K56" s="35"/>
      <c r="L56" s="15">
        <f>+[1]Feb22!$H$7</f>
        <v>4023246</v>
      </c>
      <c r="M56" s="14">
        <f>+[1]Feb22!$H$8</f>
        <v>0</v>
      </c>
      <c r="N56" s="14">
        <f>+[1]Feb22!$H$9</f>
        <v>10664462</v>
      </c>
      <c r="O56" s="14">
        <f>+[1]Feb22!$H$10</f>
        <v>4714</v>
      </c>
      <c r="P56" s="14">
        <f>+[1]Feb22!$H$11</f>
        <v>280041</v>
      </c>
      <c r="Q56" s="14">
        <f>+[1]Feb22!$H$12</f>
        <v>0</v>
      </c>
      <c r="R56" s="14">
        <f>+[1]Feb22!$H$13</f>
        <v>21792206</v>
      </c>
      <c r="S56" s="19">
        <f>+[1]Feb22!$H$14</f>
        <v>252992</v>
      </c>
      <c r="T56" s="15">
        <f>IF(SUM(L56:S56)=[1]Feb22!$H$15,[1]Feb22!$H$15,"Error")</f>
        <v>37017661</v>
      </c>
      <c r="U56" s="35"/>
      <c r="V56" s="14">
        <f t="shared" si="66"/>
        <v>47617490</v>
      </c>
      <c r="W56" s="14">
        <f t="shared" si="66"/>
        <v>0</v>
      </c>
      <c r="X56" s="14">
        <f t="shared" si="66"/>
        <v>26076602</v>
      </c>
      <c r="Y56" s="14">
        <f t="shared" si="66"/>
        <v>43182</v>
      </c>
      <c r="Z56" s="14">
        <f t="shared" si="66"/>
        <v>690570</v>
      </c>
      <c r="AA56" s="14">
        <f t="shared" si="66"/>
        <v>0</v>
      </c>
      <c r="AB56" s="14">
        <f t="shared" si="66"/>
        <v>25990364</v>
      </c>
      <c r="AC56" s="19">
        <f t="shared" si="66"/>
        <v>558907</v>
      </c>
      <c r="AD56" s="15">
        <f t="shared" si="66"/>
        <v>100977115</v>
      </c>
      <c r="AE56" s="14"/>
      <c r="AF56" s="13">
        <f t="shared" ref="AF56:AF70" si="70">SUM(B56:C56)</f>
        <v>43594244</v>
      </c>
      <c r="AG56" s="19">
        <f t="shared" si="65"/>
        <v>4023246</v>
      </c>
      <c r="AH56" s="30">
        <f t="shared" si="43"/>
        <v>0.9155090703016896</v>
      </c>
      <c r="AI56" s="31">
        <f t="shared" si="44"/>
        <v>8.449092969831043E-2</v>
      </c>
      <c r="AJ56" s="15">
        <f t="shared" si="45"/>
        <v>47617490</v>
      </c>
      <c r="AK56" s="21"/>
      <c r="AL56" s="13">
        <f t="shared" si="46"/>
        <v>16167052</v>
      </c>
      <c r="AM56" s="19">
        <f t="shared" si="47"/>
        <v>11202209</v>
      </c>
      <c r="AN56" s="30">
        <f t="shared" si="48"/>
        <v>0.59070107884900513</v>
      </c>
      <c r="AO56" s="31">
        <f t="shared" si="49"/>
        <v>0.40929892115099492</v>
      </c>
      <c r="AP56" s="15">
        <f t="shared" si="50"/>
        <v>27369261</v>
      </c>
      <c r="AQ56" s="20"/>
      <c r="AR56" s="14">
        <f t="shared" si="11"/>
        <v>59761296</v>
      </c>
      <c r="AS56" s="19">
        <f t="shared" si="12"/>
        <v>15225455</v>
      </c>
      <c r="AT56" s="30">
        <f t="shared" si="68"/>
        <v>0.7969580652987619</v>
      </c>
      <c r="AU56" s="31">
        <f t="shared" si="68"/>
        <v>0.2030419347012381</v>
      </c>
      <c r="AV56" s="15">
        <f t="shared" si="39"/>
        <v>74986751</v>
      </c>
      <c r="AW56" s="14">
        <f t="shared" si="15"/>
        <v>4198158</v>
      </c>
      <c r="AX56" s="19">
        <f t="shared" si="16"/>
        <v>21792206</v>
      </c>
      <c r="AY56" s="30">
        <f t="shared" si="69"/>
        <v>0.16152747995372438</v>
      </c>
      <c r="AZ56" s="31">
        <f t="shared" si="69"/>
        <v>0.83847252004627559</v>
      </c>
      <c r="BA56" s="15">
        <f t="shared" si="40"/>
        <v>25990364</v>
      </c>
      <c r="BB56" s="20"/>
      <c r="BC56" s="14">
        <f t="shared" si="55"/>
        <v>63959454</v>
      </c>
      <c r="BD56" s="14">
        <f t="shared" si="55"/>
        <v>37017661</v>
      </c>
      <c r="BE56" s="30">
        <f t="shared" si="59"/>
        <v>0.63340544043073521</v>
      </c>
      <c r="BF56" s="31">
        <f t="shared" si="60"/>
        <v>0.36659455956926479</v>
      </c>
      <c r="BG56" s="15">
        <f t="shared" si="56"/>
        <v>100977115</v>
      </c>
    </row>
    <row r="57" spans="1:59" s="16" customFormat="1" x14ac:dyDescent="0.3">
      <c r="A57" s="18">
        <v>44621</v>
      </c>
      <c r="B57" s="14">
        <f>+[1]Mar22!$D$7</f>
        <v>39405712</v>
      </c>
      <c r="C57" s="14">
        <f>+[1]Mar22!$D$8</f>
        <v>0</v>
      </c>
      <c r="D57" s="14">
        <f>+[1]Mar22!$D$9</f>
        <v>14699306</v>
      </c>
      <c r="E57" s="14">
        <f>+[1]Mar22!$D$10</f>
        <v>34292</v>
      </c>
      <c r="F57" s="14">
        <f>+[1]Mar22!$D$11</f>
        <v>321517</v>
      </c>
      <c r="G57" s="14">
        <f>+[1]Jan21!$D$12</f>
        <v>0</v>
      </c>
      <c r="H57" s="14">
        <f>+[1]Mar22!$D$13</f>
        <v>4243093</v>
      </c>
      <c r="I57" s="19">
        <f>+[1]Mar22!$D$14</f>
        <v>309220</v>
      </c>
      <c r="J57" s="15">
        <f>IF(SUM(B57:I57)=[1]Mar22!$D$15,[1]Mar22!$D$15,"Error")</f>
        <v>59013140</v>
      </c>
      <c r="K57" s="35"/>
      <c r="L57" s="15">
        <f>+[1]Mar22!$H$7</f>
        <v>3870882</v>
      </c>
      <c r="M57" s="14">
        <f>+[1]Mar22!$H$8</f>
        <v>0</v>
      </c>
      <c r="N57" s="14">
        <f>+[1]Mar22!$H$9</f>
        <v>10662856</v>
      </c>
      <c r="O57" s="14">
        <f>+[1]Mar22!$H$10</f>
        <v>4297</v>
      </c>
      <c r="P57" s="14">
        <f>+[1]Mar22!$H$11</f>
        <v>232163</v>
      </c>
      <c r="Q57" s="14">
        <f>+[1]Mar22!$H$12</f>
        <v>0</v>
      </c>
      <c r="R57" s="14">
        <f>+[1]Mar22!$H$13</f>
        <v>21985561</v>
      </c>
      <c r="S57" s="19">
        <f>+[1]Mar22!$H$14</f>
        <v>240751</v>
      </c>
      <c r="T57" s="15">
        <f>IF(SUM(L57:S57)=[1]Mar22!$H$15,[1]Mar22!$H$15,"Error")</f>
        <v>36996510</v>
      </c>
      <c r="U57" s="35"/>
      <c r="V57" s="14">
        <f t="shared" si="66"/>
        <v>43276594</v>
      </c>
      <c r="W57" s="14">
        <f t="shared" si="66"/>
        <v>0</v>
      </c>
      <c r="X57" s="14">
        <f t="shared" si="66"/>
        <v>25362162</v>
      </c>
      <c r="Y57" s="14">
        <f t="shared" si="66"/>
        <v>38589</v>
      </c>
      <c r="Z57" s="14">
        <f t="shared" si="66"/>
        <v>553680</v>
      </c>
      <c r="AA57" s="14">
        <f t="shared" si="66"/>
        <v>0</v>
      </c>
      <c r="AB57" s="14">
        <f t="shared" si="66"/>
        <v>26228654</v>
      </c>
      <c r="AC57" s="19">
        <f t="shared" si="66"/>
        <v>549971</v>
      </c>
      <c r="AD57" s="15">
        <f t="shared" si="66"/>
        <v>96009650</v>
      </c>
      <c r="AE57" s="14"/>
      <c r="AF57" s="13">
        <f t="shared" si="70"/>
        <v>39405712</v>
      </c>
      <c r="AG57" s="19">
        <f t="shared" si="65"/>
        <v>3870882</v>
      </c>
      <c r="AH57" s="30">
        <f t="shared" si="43"/>
        <v>0.91055483710201413</v>
      </c>
      <c r="AI57" s="31">
        <f t="shared" si="44"/>
        <v>8.9445162897985916E-2</v>
      </c>
      <c r="AJ57" s="15">
        <f t="shared" si="45"/>
        <v>43276594</v>
      </c>
      <c r="AK57" s="21"/>
      <c r="AL57" s="13">
        <f t="shared" si="46"/>
        <v>15364335</v>
      </c>
      <c r="AM57" s="19">
        <f t="shared" si="47"/>
        <v>11140067</v>
      </c>
      <c r="AN57" s="30">
        <f t="shared" si="48"/>
        <v>0.57968993226106369</v>
      </c>
      <c r="AO57" s="31">
        <f t="shared" si="49"/>
        <v>0.42031006773893637</v>
      </c>
      <c r="AP57" s="15">
        <f t="shared" si="50"/>
        <v>26504402</v>
      </c>
      <c r="AQ57" s="20"/>
      <c r="AR57" s="14">
        <f t="shared" si="11"/>
        <v>54770047</v>
      </c>
      <c r="AS57" s="19">
        <f t="shared" si="12"/>
        <v>15010949</v>
      </c>
      <c r="AT57" s="30">
        <f t="shared" si="68"/>
        <v>0.7848848560430407</v>
      </c>
      <c r="AU57" s="31">
        <f t="shared" si="68"/>
        <v>0.2151151439569593</v>
      </c>
      <c r="AV57" s="15">
        <f t="shared" si="39"/>
        <v>69780996</v>
      </c>
      <c r="AW57" s="14">
        <f t="shared" si="15"/>
        <v>4243093</v>
      </c>
      <c r="AX57" s="19">
        <f t="shared" si="16"/>
        <v>21985561</v>
      </c>
      <c r="AY57" s="30">
        <f t="shared" si="69"/>
        <v>0.16177318897111534</v>
      </c>
      <c r="AZ57" s="31">
        <f t="shared" si="69"/>
        <v>0.83822681102888463</v>
      </c>
      <c r="BA57" s="15">
        <f t="shared" si="40"/>
        <v>26228654</v>
      </c>
      <c r="BB57" s="20"/>
      <c r="BC57" s="14">
        <f t="shared" si="55"/>
        <v>59013140</v>
      </c>
      <c r="BD57" s="14">
        <f t="shared" si="55"/>
        <v>36996510</v>
      </c>
      <c r="BE57" s="30">
        <f t="shared" si="59"/>
        <v>0.6146584223565027</v>
      </c>
      <c r="BF57" s="31">
        <f t="shared" si="60"/>
        <v>0.3853415776434973</v>
      </c>
      <c r="BG57" s="15">
        <f t="shared" si="56"/>
        <v>96009650</v>
      </c>
    </row>
    <row r="58" spans="1:59" s="16" customFormat="1" x14ac:dyDescent="0.3">
      <c r="A58" s="18">
        <v>44652</v>
      </c>
      <c r="B58" s="14">
        <f>+[1]Apr22!$D$7</f>
        <v>31766874</v>
      </c>
      <c r="C58" s="14">
        <f>+[1]Apr22!$D$8</f>
        <v>0</v>
      </c>
      <c r="D58" s="14">
        <f>+[1]Apr22!$D$9</f>
        <v>12384240</v>
      </c>
      <c r="E58" s="14">
        <f>+[1]Apr22!$D$10</f>
        <v>27917</v>
      </c>
      <c r="F58" s="14">
        <f>+[1]Apr22!$D$11</f>
        <v>196283</v>
      </c>
      <c r="G58" s="14">
        <f>+[1]Jan21!$D$12</f>
        <v>0</v>
      </c>
      <c r="H58" s="14">
        <f>+[1]Apr22!$D$13</f>
        <v>3944000</v>
      </c>
      <c r="I58" s="19">
        <f>+[1]Apr22!$D$14</f>
        <v>306698</v>
      </c>
      <c r="J58" s="15">
        <f>IF(SUM(B58:I58)=[1]Apr22!$D$15,[1]Apr22!$D$15,"Error")</f>
        <v>48626012</v>
      </c>
      <c r="K58" s="35"/>
      <c r="L58" s="15">
        <f>+[1]Apr22!$H$7</f>
        <v>3273835</v>
      </c>
      <c r="M58" s="14">
        <f>+[1]Apr22!$H$8</f>
        <v>0</v>
      </c>
      <c r="N58" s="14">
        <f>+[1]Apr22!$H$9</f>
        <v>9924429</v>
      </c>
      <c r="O58" s="14">
        <f>+[1]Apr22!$H$10</f>
        <v>3652</v>
      </c>
      <c r="P58" s="14">
        <f>+[1]Apr22!$H$11</f>
        <v>158605</v>
      </c>
      <c r="Q58" s="14">
        <f>+[1]Apr22!$H$12</f>
        <v>0</v>
      </c>
      <c r="R58" s="14">
        <f>+[1]Apr22!$H$13</f>
        <v>20481385</v>
      </c>
      <c r="S58" s="19">
        <f>+[1]Apr22!$H$14</f>
        <v>209377</v>
      </c>
      <c r="T58" s="15">
        <f>IF(SUM(L58:S58)=[1]Apr22!$H$15,[1]Apr22!$H$15,"Error")</f>
        <v>34051283</v>
      </c>
      <c r="U58" s="35"/>
      <c r="V58" s="14">
        <f t="shared" si="66"/>
        <v>35040709</v>
      </c>
      <c r="W58" s="14">
        <f t="shared" si="66"/>
        <v>0</v>
      </c>
      <c r="X58" s="14">
        <f t="shared" si="66"/>
        <v>22308669</v>
      </c>
      <c r="Y58" s="14">
        <f t="shared" si="66"/>
        <v>31569</v>
      </c>
      <c r="Z58" s="14">
        <f t="shared" si="66"/>
        <v>354888</v>
      </c>
      <c r="AA58" s="14">
        <f t="shared" si="66"/>
        <v>0</v>
      </c>
      <c r="AB58" s="14">
        <f t="shared" si="66"/>
        <v>24425385</v>
      </c>
      <c r="AC58" s="19">
        <f t="shared" si="66"/>
        <v>516075</v>
      </c>
      <c r="AD58" s="15">
        <f t="shared" si="66"/>
        <v>82677295</v>
      </c>
      <c r="AE58" s="14"/>
      <c r="AF58" s="13">
        <f t="shared" si="70"/>
        <v>31766874</v>
      </c>
      <c r="AG58" s="19">
        <f t="shared" si="65"/>
        <v>3273835</v>
      </c>
      <c r="AH58" s="30">
        <f t="shared" si="43"/>
        <v>0.90657052629842616</v>
      </c>
      <c r="AI58" s="31">
        <f t="shared" si="44"/>
        <v>9.3429473701573784E-2</v>
      </c>
      <c r="AJ58" s="15">
        <f t="shared" si="45"/>
        <v>35040709</v>
      </c>
      <c r="AK58" s="21"/>
      <c r="AL58" s="13">
        <f t="shared" si="46"/>
        <v>12915138</v>
      </c>
      <c r="AM58" s="19">
        <f t="shared" si="47"/>
        <v>10296063</v>
      </c>
      <c r="AN58" s="30">
        <f t="shared" si="48"/>
        <v>0.55641834302326709</v>
      </c>
      <c r="AO58" s="31">
        <f t="shared" si="49"/>
        <v>0.44358165697673291</v>
      </c>
      <c r="AP58" s="15">
        <f t="shared" si="50"/>
        <v>23211201</v>
      </c>
      <c r="AQ58" s="20"/>
      <c r="AR58" s="14">
        <f t="shared" si="11"/>
        <v>44682012</v>
      </c>
      <c r="AS58" s="19">
        <f t="shared" si="12"/>
        <v>13569898</v>
      </c>
      <c r="AT58" s="30">
        <f t="shared" si="68"/>
        <v>0.76704801610796969</v>
      </c>
      <c r="AU58" s="31">
        <f t="shared" si="68"/>
        <v>0.23295198389203031</v>
      </c>
      <c r="AV58" s="15">
        <f t="shared" si="39"/>
        <v>58251910</v>
      </c>
      <c r="AW58" s="14">
        <f t="shared" si="15"/>
        <v>3944000</v>
      </c>
      <c r="AX58" s="19">
        <f t="shared" si="16"/>
        <v>20481385</v>
      </c>
      <c r="AY58" s="30">
        <f t="shared" si="69"/>
        <v>0.16147135449451461</v>
      </c>
      <c r="AZ58" s="31">
        <f t="shared" si="69"/>
        <v>0.83852864550548534</v>
      </c>
      <c r="BA58" s="15">
        <f t="shared" si="40"/>
        <v>24425385</v>
      </c>
      <c r="BB58" s="20"/>
      <c r="BC58" s="14">
        <f t="shared" si="55"/>
        <v>48626012</v>
      </c>
      <c r="BD58" s="14">
        <f t="shared" si="55"/>
        <v>34051283</v>
      </c>
      <c r="BE58" s="30">
        <f t="shared" si="59"/>
        <v>0.58814227049881107</v>
      </c>
      <c r="BF58" s="31">
        <f t="shared" si="60"/>
        <v>0.41185772950118893</v>
      </c>
      <c r="BG58" s="15">
        <f t="shared" si="56"/>
        <v>82677295</v>
      </c>
    </row>
    <row r="59" spans="1:59" s="16" customFormat="1" x14ac:dyDescent="0.3">
      <c r="A59" s="18">
        <v>44682</v>
      </c>
      <c r="B59" s="14">
        <f>+[1]May22!$D$7</f>
        <v>30773915</v>
      </c>
      <c r="C59" s="14">
        <f>+[1]May22!$D$8</f>
        <v>0</v>
      </c>
      <c r="D59" s="14">
        <f>+[1]May22!$D$9</f>
        <v>12432940</v>
      </c>
      <c r="E59" s="14">
        <f>+[1]May22!$D$10</f>
        <v>25999</v>
      </c>
      <c r="F59" s="14">
        <f>+[1]May22!$D$11</f>
        <v>147217</v>
      </c>
      <c r="G59" s="14">
        <f>+[1]Jan21!$D$12</f>
        <v>0</v>
      </c>
      <c r="H59" s="14">
        <f>+[1]May22!$D$13</f>
        <v>4049004</v>
      </c>
      <c r="I59" s="19">
        <f>+[1]May22!$D$14</f>
        <v>307923</v>
      </c>
      <c r="J59" s="15">
        <f>IF(SUM(B59:I59)=[1]May22!$D$15,[1]May22!$D$15,"Error")</f>
        <v>47736998</v>
      </c>
      <c r="K59" s="35"/>
      <c r="L59" s="15">
        <f>+[1]May22!$H$7</f>
        <v>3218206</v>
      </c>
      <c r="M59" s="14">
        <f>+[1]May22!$H$8</f>
        <v>0</v>
      </c>
      <c r="N59" s="14">
        <f>+[1]May22!$H$9</f>
        <v>10410184</v>
      </c>
      <c r="O59" s="14">
        <f>+[1]May22!$H$10</f>
        <v>4034</v>
      </c>
      <c r="P59" s="14">
        <f>+[1]May22!$H$11</f>
        <v>95681</v>
      </c>
      <c r="Q59" s="14">
        <f>+[1]May22!$H$12</f>
        <v>0</v>
      </c>
      <c r="R59" s="14">
        <f>+[1]May22!$H$13</f>
        <v>21683653</v>
      </c>
      <c r="S59" s="19">
        <f>+[1]May22!$H$14</f>
        <v>202899</v>
      </c>
      <c r="T59" s="15">
        <f>IF(SUM(L59:S59)=[1]May22!$H$15,[1]May22!$H$15,"Error")</f>
        <v>35614657</v>
      </c>
      <c r="U59" s="35"/>
      <c r="V59" s="14">
        <f t="shared" si="66"/>
        <v>33992121</v>
      </c>
      <c r="W59" s="14">
        <f t="shared" si="66"/>
        <v>0</v>
      </c>
      <c r="X59" s="14">
        <f t="shared" si="66"/>
        <v>22843124</v>
      </c>
      <c r="Y59" s="14">
        <f t="shared" si="66"/>
        <v>30033</v>
      </c>
      <c r="Z59" s="14">
        <f t="shared" si="66"/>
        <v>242898</v>
      </c>
      <c r="AA59" s="14">
        <f t="shared" si="66"/>
        <v>0</v>
      </c>
      <c r="AB59" s="14">
        <f t="shared" si="66"/>
        <v>25732657</v>
      </c>
      <c r="AC59" s="19">
        <f t="shared" si="66"/>
        <v>510822</v>
      </c>
      <c r="AD59" s="15">
        <f t="shared" si="66"/>
        <v>83351655</v>
      </c>
      <c r="AE59" s="14"/>
      <c r="AF59" s="13">
        <f t="shared" si="70"/>
        <v>30773915</v>
      </c>
      <c r="AG59" s="19">
        <f t="shared" si="65"/>
        <v>3218206</v>
      </c>
      <c r="AH59" s="30">
        <f t="shared" si="43"/>
        <v>0.90532494280071552</v>
      </c>
      <c r="AI59" s="31">
        <f t="shared" si="44"/>
        <v>9.4675057199284499E-2</v>
      </c>
      <c r="AJ59" s="15">
        <f t="shared" si="45"/>
        <v>33992121</v>
      </c>
      <c r="AK59" s="21"/>
      <c r="AL59" s="13">
        <f t="shared" si="46"/>
        <v>12914079</v>
      </c>
      <c r="AM59" s="19">
        <f t="shared" si="47"/>
        <v>10712798</v>
      </c>
      <c r="AN59" s="30">
        <f t="shared" si="48"/>
        <v>0.54658425656509746</v>
      </c>
      <c r="AO59" s="31">
        <f t="shared" si="49"/>
        <v>0.45341574343490254</v>
      </c>
      <c r="AP59" s="15">
        <f t="shared" si="50"/>
        <v>23626877</v>
      </c>
      <c r="AQ59" s="20"/>
      <c r="AR59" s="14">
        <f t="shared" si="11"/>
        <v>43687994</v>
      </c>
      <c r="AS59" s="19">
        <f t="shared" si="12"/>
        <v>13931004</v>
      </c>
      <c r="AT59" s="30">
        <f t="shared" si="68"/>
        <v>0.75822203641930741</v>
      </c>
      <c r="AU59" s="31">
        <f t="shared" si="68"/>
        <v>0.24177796358069262</v>
      </c>
      <c r="AV59" s="15">
        <f t="shared" si="39"/>
        <v>57618998</v>
      </c>
      <c r="AW59" s="14">
        <f t="shared" si="15"/>
        <v>4049004</v>
      </c>
      <c r="AX59" s="19">
        <f t="shared" si="16"/>
        <v>21683653</v>
      </c>
      <c r="AY59" s="30">
        <f t="shared" si="69"/>
        <v>0.15734885052872699</v>
      </c>
      <c r="AZ59" s="31">
        <f t="shared" si="69"/>
        <v>0.84265114947127306</v>
      </c>
      <c r="BA59" s="15">
        <f t="shared" si="40"/>
        <v>25732657</v>
      </c>
      <c r="BB59" s="20"/>
      <c r="BC59" s="14">
        <f t="shared" si="55"/>
        <v>47736998</v>
      </c>
      <c r="BD59" s="14">
        <f t="shared" si="55"/>
        <v>35614657</v>
      </c>
      <c r="BE59" s="30">
        <f t="shared" si="59"/>
        <v>0.57271805820772248</v>
      </c>
      <c r="BF59" s="31">
        <f t="shared" si="60"/>
        <v>0.42728194179227758</v>
      </c>
      <c r="BG59" s="15">
        <f t="shared" si="56"/>
        <v>83351655</v>
      </c>
    </row>
    <row r="60" spans="1:59" s="16" customFormat="1" x14ac:dyDescent="0.3">
      <c r="A60" s="18">
        <v>44713</v>
      </c>
      <c r="B60" s="14">
        <f>+[1]Jun22!$D$7</f>
        <v>35066561</v>
      </c>
      <c r="C60" s="14">
        <f>+[1]Jun22!$D$8</f>
        <v>0</v>
      </c>
      <c r="D60" s="14">
        <f>+[1]Jun22!$D$9</f>
        <v>13150306</v>
      </c>
      <c r="E60" s="14">
        <f>+[1]Jun22!$D$10</f>
        <v>24417</v>
      </c>
      <c r="F60" s="14">
        <f>+[1]Jun22!$D$11</f>
        <v>119240</v>
      </c>
      <c r="G60" s="14">
        <f>+[1]Jan21!$D$12</f>
        <v>0</v>
      </c>
      <c r="H60" s="14">
        <f>+[1]Jun22!$D$13</f>
        <v>4772910</v>
      </c>
      <c r="I60" s="19">
        <f>+[1]Jun22!$D$14</f>
        <v>308810</v>
      </c>
      <c r="J60" s="15">
        <f>IF(SUM(B60:I60)=[1]Jun22!$D$15,[1]Jun22!$D$15,"Error")</f>
        <v>53442244</v>
      </c>
      <c r="K60" s="35"/>
      <c r="L60" s="15">
        <f>+[1]Jun22!$H$7</f>
        <v>3500375</v>
      </c>
      <c r="M60" s="14">
        <f>+[1]Jun22!$H$8</f>
        <v>0</v>
      </c>
      <c r="N60" s="14">
        <f>+[1]Jun22!$H$9</f>
        <v>11532355</v>
      </c>
      <c r="O60" s="14">
        <f>+[1]Jun22!$H$10</f>
        <v>4600</v>
      </c>
      <c r="P60" s="14">
        <f>+[1]Jun22!$H$11</f>
        <v>74152</v>
      </c>
      <c r="Q60" s="14">
        <f>+[1]Jun22!$H$12</f>
        <v>0</v>
      </c>
      <c r="R60" s="14">
        <f>+[1]Jun22!$H$13</f>
        <v>23480054</v>
      </c>
      <c r="S60" s="19">
        <f>+[1]Jun22!$H$14</f>
        <v>200324</v>
      </c>
      <c r="T60" s="15">
        <f>IF(SUM(L60:S60)=[1]Jun22!$H$15,[1]Jun22!$H$15,"Error")</f>
        <v>38791860</v>
      </c>
      <c r="U60" s="35"/>
      <c r="V60" s="14">
        <f t="shared" si="66"/>
        <v>38566936</v>
      </c>
      <c r="W60" s="14">
        <f t="shared" si="66"/>
        <v>0</v>
      </c>
      <c r="X60" s="14">
        <f t="shared" si="66"/>
        <v>24682661</v>
      </c>
      <c r="Y60" s="14">
        <f t="shared" si="66"/>
        <v>29017</v>
      </c>
      <c r="Z60" s="14">
        <f t="shared" si="66"/>
        <v>193392</v>
      </c>
      <c r="AA60" s="14">
        <f t="shared" si="66"/>
        <v>0</v>
      </c>
      <c r="AB60" s="14">
        <f t="shared" si="66"/>
        <v>28252964</v>
      </c>
      <c r="AC60" s="19">
        <f t="shared" si="66"/>
        <v>509134</v>
      </c>
      <c r="AD60" s="15">
        <f t="shared" si="66"/>
        <v>92234104</v>
      </c>
      <c r="AE60" s="14"/>
      <c r="AF60" s="13">
        <f t="shared" si="70"/>
        <v>35066561</v>
      </c>
      <c r="AG60" s="19">
        <f t="shared" si="65"/>
        <v>3500375</v>
      </c>
      <c r="AH60" s="30">
        <f t="shared" si="43"/>
        <v>0.90923896572960838</v>
      </c>
      <c r="AI60" s="31">
        <f t="shared" si="44"/>
        <v>9.0761034270391616E-2</v>
      </c>
      <c r="AJ60" s="15">
        <f t="shared" si="45"/>
        <v>38566936</v>
      </c>
      <c r="AK60" s="21"/>
      <c r="AL60" s="13">
        <f t="shared" si="46"/>
        <v>13602773</v>
      </c>
      <c r="AM60" s="19">
        <f t="shared" si="47"/>
        <v>11811431</v>
      </c>
      <c r="AN60" s="30">
        <f t="shared" si="48"/>
        <v>0.53524292950509089</v>
      </c>
      <c r="AO60" s="31">
        <f t="shared" si="49"/>
        <v>0.46475707049490905</v>
      </c>
      <c r="AP60" s="15">
        <f t="shared" si="50"/>
        <v>25414204</v>
      </c>
      <c r="AQ60" s="20"/>
      <c r="AR60" s="14">
        <f t="shared" si="11"/>
        <v>48669334</v>
      </c>
      <c r="AS60" s="19">
        <f t="shared" si="12"/>
        <v>15311806</v>
      </c>
      <c r="AT60" s="30">
        <f t="shared" si="68"/>
        <v>0.76068250737639254</v>
      </c>
      <c r="AU60" s="31">
        <f t="shared" si="68"/>
        <v>0.23931749262360752</v>
      </c>
      <c r="AV60" s="15">
        <f t="shared" si="39"/>
        <v>63981140</v>
      </c>
      <c r="AW60" s="14">
        <f t="shared" si="15"/>
        <v>4772910</v>
      </c>
      <c r="AX60" s="19">
        <f t="shared" si="16"/>
        <v>23480054</v>
      </c>
      <c r="AY60" s="30">
        <f t="shared" si="69"/>
        <v>0.16893484166829364</v>
      </c>
      <c r="AZ60" s="31">
        <f t="shared" si="69"/>
        <v>0.83106515833170636</v>
      </c>
      <c r="BA60" s="15">
        <f t="shared" si="40"/>
        <v>28252964</v>
      </c>
      <c r="BB60" s="20"/>
      <c r="BC60" s="14">
        <f t="shared" si="55"/>
        <v>53442244</v>
      </c>
      <c r="BD60" s="14">
        <f t="shared" si="55"/>
        <v>38791860</v>
      </c>
      <c r="BE60" s="30">
        <f t="shared" si="59"/>
        <v>0.57941956046973686</v>
      </c>
      <c r="BF60" s="31">
        <f t="shared" si="60"/>
        <v>0.42058043953026314</v>
      </c>
      <c r="BG60" s="15">
        <f t="shared" si="56"/>
        <v>92234104</v>
      </c>
    </row>
    <row r="61" spans="1:59" s="16" customFormat="1" x14ac:dyDescent="0.3">
      <c r="A61" s="18">
        <v>44743</v>
      </c>
      <c r="B61" s="14">
        <f>+[1]Jul22!$D$7</f>
        <v>44030790</v>
      </c>
      <c r="C61" s="14">
        <f>+[1]Jul22!$D$8</f>
        <v>0</v>
      </c>
      <c r="D61" s="14">
        <f>+[1]Jul22!$D$9</f>
        <v>15294304</v>
      </c>
      <c r="E61" s="14">
        <f>+[1]Jul22!$D$10</f>
        <v>26958</v>
      </c>
      <c r="F61" s="14">
        <f>+[1]Jul22!$D$11</f>
        <v>146508</v>
      </c>
      <c r="G61" s="14">
        <f>+[1]Jan21!$D$12</f>
        <v>0</v>
      </c>
      <c r="H61" s="14">
        <f>+[1]Jul22!$D$13</f>
        <v>4859741</v>
      </c>
      <c r="I61" s="19">
        <f>+[1]Jul22!$D$14</f>
        <v>307824</v>
      </c>
      <c r="J61" s="15">
        <f>IF(SUM(B61:I61)=[1]Jul22!$D$15,[1]Jul22!$D$15,"Error")</f>
        <v>64666125</v>
      </c>
      <c r="K61" s="35"/>
      <c r="L61" s="15">
        <f>+[1]Jul22!$H$7</f>
        <v>4273979</v>
      </c>
      <c r="M61" s="14">
        <f>+[1]Jul22!$H$8</f>
        <v>0</v>
      </c>
      <c r="N61" s="14">
        <f>+[1]Jul22!$H$9</f>
        <v>13010846</v>
      </c>
      <c r="O61" s="14">
        <f>+[1]Jul22!$H$10</f>
        <v>5448</v>
      </c>
      <c r="P61" s="14">
        <f>+[1]Jul22!$H$11</f>
        <v>96176</v>
      </c>
      <c r="Q61" s="14">
        <f>+[1]Jul22!$H$12</f>
        <v>0</v>
      </c>
      <c r="R61" s="14">
        <f>+[1]Jul22!$H$13</f>
        <v>24496634</v>
      </c>
      <c r="S61" s="19">
        <f>+[1]Jul22!$H$14</f>
        <v>201440</v>
      </c>
      <c r="T61" s="15">
        <f>IF(SUM(L61:S61)=[1]Jul22!$H$15,[1]Jul22!$H$15,"Error")</f>
        <v>42084523</v>
      </c>
      <c r="U61" s="35"/>
      <c r="V61" s="14">
        <f t="shared" si="66"/>
        <v>48304769</v>
      </c>
      <c r="W61" s="14">
        <f t="shared" si="66"/>
        <v>0</v>
      </c>
      <c r="X61" s="14">
        <f t="shared" si="66"/>
        <v>28305150</v>
      </c>
      <c r="Y61" s="14">
        <f t="shared" si="66"/>
        <v>32406</v>
      </c>
      <c r="Z61" s="14">
        <f t="shared" si="66"/>
        <v>242684</v>
      </c>
      <c r="AA61" s="14">
        <f t="shared" si="66"/>
        <v>0</v>
      </c>
      <c r="AB61" s="14">
        <f t="shared" si="66"/>
        <v>29356375</v>
      </c>
      <c r="AC61" s="19">
        <f t="shared" si="66"/>
        <v>509264</v>
      </c>
      <c r="AD61" s="15">
        <f t="shared" si="66"/>
        <v>106750648</v>
      </c>
      <c r="AE61" s="14"/>
      <c r="AF61" s="13">
        <f t="shared" si="70"/>
        <v>44030790</v>
      </c>
      <c r="AG61" s="19">
        <f t="shared" si="65"/>
        <v>4273979</v>
      </c>
      <c r="AH61" s="30">
        <f t="shared" si="43"/>
        <v>0.91152055814613253</v>
      </c>
      <c r="AI61" s="31">
        <f t="shared" si="44"/>
        <v>8.8479441853867469E-2</v>
      </c>
      <c r="AJ61" s="15">
        <f t="shared" si="45"/>
        <v>48304769</v>
      </c>
      <c r="AK61" s="21"/>
      <c r="AL61" s="13">
        <f t="shared" si="46"/>
        <v>15775594</v>
      </c>
      <c r="AM61" s="19">
        <f t="shared" si="47"/>
        <v>13313910</v>
      </c>
      <c r="AN61" s="30">
        <f t="shared" si="48"/>
        <v>0.54231223743106793</v>
      </c>
      <c r="AO61" s="31">
        <f t="shared" si="49"/>
        <v>0.45768776256893207</v>
      </c>
      <c r="AP61" s="15">
        <f t="shared" si="50"/>
        <v>29089504</v>
      </c>
      <c r="AQ61" s="20"/>
      <c r="AR61" s="14">
        <f t="shared" si="11"/>
        <v>59806384</v>
      </c>
      <c r="AS61" s="19">
        <f t="shared" si="12"/>
        <v>17587889</v>
      </c>
      <c r="AT61" s="30">
        <f t="shared" si="68"/>
        <v>0.77274947721260978</v>
      </c>
      <c r="AU61" s="31">
        <f t="shared" si="68"/>
        <v>0.22725052278739022</v>
      </c>
      <c r="AV61" s="15">
        <f t="shared" si="39"/>
        <v>77394273</v>
      </c>
      <c r="AW61" s="14">
        <f t="shared" si="15"/>
        <v>4859741</v>
      </c>
      <c r="AX61" s="19">
        <f t="shared" si="16"/>
        <v>24496634</v>
      </c>
      <c r="AY61" s="30">
        <f t="shared" si="69"/>
        <v>0.1655429527657962</v>
      </c>
      <c r="AZ61" s="31">
        <f t="shared" si="69"/>
        <v>0.83445704723420377</v>
      </c>
      <c r="BA61" s="15">
        <f t="shared" si="40"/>
        <v>29356375</v>
      </c>
      <c r="BB61" s="20"/>
      <c r="BC61" s="14">
        <f t="shared" si="55"/>
        <v>64666125</v>
      </c>
      <c r="BD61" s="14">
        <f t="shared" si="55"/>
        <v>42084523</v>
      </c>
      <c r="BE61" s="30">
        <f t="shared" si="59"/>
        <v>0.60576798559574085</v>
      </c>
      <c r="BF61" s="31">
        <f t="shared" si="60"/>
        <v>0.39423201440425915</v>
      </c>
      <c r="BG61" s="15">
        <f t="shared" si="56"/>
        <v>106750648</v>
      </c>
    </row>
    <row r="62" spans="1:59" s="16" customFormat="1" x14ac:dyDescent="0.3">
      <c r="A62" s="18">
        <v>44774</v>
      </c>
      <c r="B62" s="14">
        <f>+[1]Aug22!$D$7</f>
        <v>54677015</v>
      </c>
      <c r="C62" s="14">
        <f>+[1]Aug22!$D$8</f>
        <v>0</v>
      </c>
      <c r="D62" s="14">
        <f>+[1]Aug22!$D$9</f>
        <v>17570759</v>
      </c>
      <c r="E62" s="14">
        <f>+[1]Aug22!$D$10</f>
        <v>28084</v>
      </c>
      <c r="F62" s="14">
        <f>+[1]Aug22!$D$11</f>
        <v>211273</v>
      </c>
      <c r="G62" s="14">
        <f>+[1]Jan21!$D$12</f>
        <v>0</v>
      </c>
      <c r="H62" s="14">
        <f>+[1]Aug22!$D$13</f>
        <v>5511916</v>
      </c>
      <c r="I62" s="19">
        <f>+[1]Aug22!$D$14</f>
        <v>308084</v>
      </c>
      <c r="J62" s="15">
        <f>IF(SUM(B62:I62)=[1]Aug22!$D$15,[1]Aug22!$D$15,"Error")</f>
        <v>78307131</v>
      </c>
      <c r="K62" s="35"/>
      <c r="L62" s="15">
        <f>+[1]Aug22!$H$7</f>
        <v>5154932</v>
      </c>
      <c r="M62" s="14">
        <f>+[1]Aug22!$H$8</f>
        <v>0</v>
      </c>
      <c r="N62" s="14">
        <f>+[1]Aug22!$H$9</f>
        <v>14323136</v>
      </c>
      <c r="O62" s="14">
        <f>+[1]Aug22!$H$10</f>
        <v>5460</v>
      </c>
      <c r="P62" s="14">
        <f>+[1]Aug22!$H$11</f>
        <v>125368</v>
      </c>
      <c r="Q62" s="14">
        <f>+[1]Aug22!$H$12</f>
        <v>0</v>
      </c>
      <c r="R62" s="14">
        <f>+[1]Aug22!$H$13</f>
        <v>26957718</v>
      </c>
      <c r="S62" s="19">
        <f>+[1]Aug22!$H$14</f>
        <v>200561</v>
      </c>
      <c r="T62" s="15">
        <f>IF(SUM(L62:S62)=[1]Aug22!$H$15,[1]Aug22!$H$15,"Error")</f>
        <v>46767175</v>
      </c>
      <c r="U62" s="35"/>
      <c r="V62" s="14">
        <f t="shared" si="66"/>
        <v>59831947</v>
      </c>
      <c r="W62" s="14">
        <f t="shared" si="66"/>
        <v>0</v>
      </c>
      <c r="X62" s="14">
        <f t="shared" si="66"/>
        <v>31893895</v>
      </c>
      <c r="Y62" s="14">
        <f t="shared" si="66"/>
        <v>33544</v>
      </c>
      <c r="Z62" s="14">
        <f t="shared" si="66"/>
        <v>336641</v>
      </c>
      <c r="AA62" s="14">
        <f t="shared" si="66"/>
        <v>0</v>
      </c>
      <c r="AB62" s="14">
        <f t="shared" si="66"/>
        <v>32469634</v>
      </c>
      <c r="AC62" s="19">
        <f t="shared" si="66"/>
        <v>508645</v>
      </c>
      <c r="AD62" s="15">
        <f t="shared" si="66"/>
        <v>125074306</v>
      </c>
      <c r="AE62" s="14"/>
      <c r="AF62" s="13">
        <f t="shared" si="70"/>
        <v>54677015</v>
      </c>
      <c r="AG62" s="19">
        <f t="shared" si="65"/>
        <v>5154932</v>
      </c>
      <c r="AH62" s="30">
        <f t="shared" si="43"/>
        <v>0.91384315138532934</v>
      </c>
      <c r="AI62" s="31">
        <f t="shared" si="44"/>
        <v>8.6156848614670684E-2</v>
      </c>
      <c r="AJ62" s="15">
        <f t="shared" si="45"/>
        <v>59831947</v>
      </c>
      <c r="AK62" s="21"/>
      <c r="AL62" s="13">
        <f t="shared" si="46"/>
        <v>18118200</v>
      </c>
      <c r="AM62" s="19">
        <f t="shared" si="47"/>
        <v>14654525</v>
      </c>
      <c r="AN62" s="30">
        <f t="shared" si="48"/>
        <v>0.55284386635533056</v>
      </c>
      <c r="AO62" s="31">
        <f t="shared" si="49"/>
        <v>0.44715613364466944</v>
      </c>
      <c r="AP62" s="15">
        <f t="shared" si="50"/>
        <v>32772725</v>
      </c>
      <c r="AQ62" s="20"/>
      <c r="AR62" s="14">
        <f t="shared" si="11"/>
        <v>72795215</v>
      </c>
      <c r="AS62" s="19">
        <f t="shared" si="12"/>
        <v>19809457</v>
      </c>
      <c r="AT62" s="30">
        <f t="shared" si="68"/>
        <v>0.78608577113690337</v>
      </c>
      <c r="AU62" s="31">
        <f t="shared" si="68"/>
        <v>0.21391422886309666</v>
      </c>
      <c r="AV62" s="15">
        <f t="shared" si="39"/>
        <v>92604672</v>
      </c>
      <c r="AW62" s="14">
        <f t="shared" si="15"/>
        <v>5511916</v>
      </c>
      <c r="AX62" s="19">
        <f t="shared" si="16"/>
        <v>26957718</v>
      </c>
      <c r="AY62" s="30">
        <f t="shared" si="69"/>
        <v>0.16975602496782069</v>
      </c>
      <c r="AZ62" s="31">
        <f t="shared" si="69"/>
        <v>0.83024397503217928</v>
      </c>
      <c r="BA62" s="15">
        <f t="shared" si="40"/>
        <v>32469634</v>
      </c>
      <c r="BB62" s="20"/>
      <c r="BC62" s="14">
        <f t="shared" si="55"/>
        <v>78307131</v>
      </c>
      <c r="BD62" s="14">
        <f t="shared" si="55"/>
        <v>46767175</v>
      </c>
      <c r="BE62" s="30">
        <f t="shared" si="59"/>
        <v>0.62608487309935579</v>
      </c>
      <c r="BF62" s="31">
        <f t="shared" si="60"/>
        <v>0.37391512690064416</v>
      </c>
      <c r="BG62" s="15">
        <f t="shared" si="56"/>
        <v>125074306</v>
      </c>
    </row>
    <row r="63" spans="1:59" s="16" customFormat="1" x14ac:dyDescent="0.3">
      <c r="A63" s="18">
        <v>44805</v>
      </c>
      <c r="B63" s="14">
        <f>+[1]Sep22!$D$7</f>
        <v>40775552</v>
      </c>
      <c r="C63" s="14">
        <f>+[1]Sep22!$D$8</f>
        <v>0</v>
      </c>
      <c r="D63" s="14">
        <f>+[1]Sep22!$D$9</f>
        <v>14708850</v>
      </c>
      <c r="E63" s="14">
        <f>+[1]Sep22!$D$10</f>
        <v>26131</v>
      </c>
      <c r="F63" s="14">
        <f>+[1]Sep22!$D$11</f>
        <v>149484</v>
      </c>
      <c r="G63" s="14">
        <f>+[1]Jan21!$D$12</f>
        <v>0</v>
      </c>
      <c r="H63" s="14">
        <f>+[1]Sep22!$D$13</f>
        <v>5020033</v>
      </c>
      <c r="I63" s="19">
        <f>+[1]Sep22!$D$14</f>
        <v>308105</v>
      </c>
      <c r="J63" s="15">
        <f>IF(SUM(B63:I63)=[1]Sep22!$D$15,[1]Sep22!$D$15,"Error")</f>
        <v>60988155</v>
      </c>
      <c r="K63" s="35"/>
      <c r="L63" s="15">
        <f>+[1]Sep22!$H$7</f>
        <v>3794741</v>
      </c>
      <c r="M63" s="14">
        <f>+[1]Sep22!$H$8</f>
        <v>0</v>
      </c>
      <c r="N63" s="14">
        <f>+[1]Sep22!$H$9</f>
        <v>12766353</v>
      </c>
      <c r="O63" s="14">
        <f>+[1]Sep22!$H$10</f>
        <v>5000</v>
      </c>
      <c r="P63" s="14">
        <f>+[1]Sep22!$H$11</f>
        <v>89049</v>
      </c>
      <c r="Q63" s="14">
        <f>+[1]Sep22!$H$12</f>
        <v>0</v>
      </c>
      <c r="R63" s="14">
        <f>+[1]Sep22!$H$13</f>
        <v>24670643</v>
      </c>
      <c r="S63" s="19">
        <f>+[1]Sep22!$H$14</f>
        <v>199127</v>
      </c>
      <c r="T63" s="15">
        <f>IF(SUM(L63:S63)=[1]Sep22!$H$15,[1]Sep22!$H$15,"Error")</f>
        <v>41524913</v>
      </c>
      <c r="U63" s="35"/>
      <c r="V63" s="14">
        <f t="shared" si="66"/>
        <v>44570293</v>
      </c>
      <c r="W63" s="14">
        <f t="shared" si="66"/>
        <v>0</v>
      </c>
      <c r="X63" s="14">
        <f t="shared" si="66"/>
        <v>27475203</v>
      </c>
      <c r="Y63" s="14">
        <f t="shared" si="66"/>
        <v>31131</v>
      </c>
      <c r="Z63" s="14">
        <f t="shared" si="66"/>
        <v>238533</v>
      </c>
      <c r="AA63" s="14">
        <f t="shared" si="66"/>
        <v>0</v>
      </c>
      <c r="AB63" s="14">
        <f t="shared" si="66"/>
        <v>29690676</v>
      </c>
      <c r="AC63" s="19">
        <f t="shared" si="66"/>
        <v>507232</v>
      </c>
      <c r="AD63" s="15">
        <f t="shared" si="66"/>
        <v>102513068</v>
      </c>
      <c r="AE63" s="14"/>
      <c r="AF63" s="13">
        <f t="shared" si="70"/>
        <v>40775552</v>
      </c>
      <c r="AG63" s="19">
        <f t="shared" si="65"/>
        <v>3794741</v>
      </c>
      <c r="AH63" s="30">
        <f t="shared" si="43"/>
        <v>0.91485941095338996</v>
      </c>
      <c r="AI63" s="31">
        <f t="shared" si="44"/>
        <v>8.5140589046610038E-2</v>
      </c>
      <c r="AJ63" s="15">
        <f t="shared" si="45"/>
        <v>44570293</v>
      </c>
      <c r="AK63" s="21"/>
      <c r="AL63" s="13">
        <f t="shared" si="46"/>
        <v>15192570</v>
      </c>
      <c r="AM63" s="19">
        <f t="shared" si="47"/>
        <v>13059529</v>
      </c>
      <c r="AN63" s="30">
        <f t="shared" si="48"/>
        <v>0.53775013318479448</v>
      </c>
      <c r="AO63" s="31">
        <f t="shared" si="49"/>
        <v>0.46224986681520547</v>
      </c>
      <c r="AP63" s="15">
        <f t="shared" si="50"/>
        <v>28252099</v>
      </c>
      <c r="AQ63" s="20"/>
      <c r="AR63" s="14">
        <f t="shared" si="11"/>
        <v>55968122</v>
      </c>
      <c r="AS63" s="19">
        <f t="shared" si="12"/>
        <v>16854270</v>
      </c>
      <c r="AT63" s="30">
        <f t="shared" si="68"/>
        <v>0.76855649015209493</v>
      </c>
      <c r="AU63" s="31">
        <f t="shared" si="68"/>
        <v>0.23144350984790502</v>
      </c>
      <c r="AV63" s="15">
        <f t="shared" si="39"/>
        <v>72822392</v>
      </c>
      <c r="AW63" s="14">
        <f t="shared" si="15"/>
        <v>5020033</v>
      </c>
      <c r="AX63" s="19">
        <f t="shared" si="16"/>
        <v>24670643</v>
      </c>
      <c r="AY63" s="30">
        <f t="shared" si="69"/>
        <v>0.16907776030427868</v>
      </c>
      <c r="AZ63" s="31">
        <f t="shared" si="69"/>
        <v>0.83092223969572132</v>
      </c>
      <c r="BA63" s="15">
        <f t="shared" si="40"/>
        <v>29690676</v>
      </c>
      <c r="BB63" s="20"/>
      <c r="BC63" s="14">
        <f t="shared" ref="BC63:BD70" si="71">+AF63+AL63+AW63</f>
        <v>60988155</v>
      </c>
      <c r="BD63" s="14">
        <f t="shared" si="71"/>
        <v>41524913</v>
      </c>
      <c r="BE63" s="30">
        <f t="shared" si="59"/>
        <v>0.59493054095308118</v>
      </c>
      <c r="BF63" s="31">
        <f t="shared" si="60"/>
        <v>0.40506945904691877</v>
      </c>
      <c r="BG63" s="15">
        <f t="shared" si="56"/>
        <v>102513068</v>
      </c>
    </row>
    <row r="64" spans="1:59" s="16" customFormat="1" x14ac:dyDescent="0.3">
      <c r="A64" s="18">
        <v>44835</v>
      </c>
      <c r="B64" s="14">
        <f>+[1]Oct22!$D$7</f>
        <v>29370655</v>
      </c>
      <c r="C64" s="14">
        <f>+[1]Oct22!$D$8</f>
        <v>0</v>
      </c>
      <c r="D64" s="14">
        <f>+[1]Oct22!$D$9</f>
        <v>11435793</v>
      </c>
      <c r="E64" s="14">
        <f>+[1]Oct22!$D$10</f>
        <v>23348</v>
      </c>
      <c r="F64" s="14">
        <f>+[1]Oct22!$D$11</f>
        <v>96957</v>
      </c>
      <c r="G64" s="14">
        <f>+[1]Jan21!$D$12</f>
        <v>0</v>
      </c>
      <c r="H64" s="14">
        <f>+[1]Oct22!$D$13</f>
        <v>4106436</v>
      </c>
      <c r="I64" s="19">
        <f>+[1]Oct22!$D$14</f>
        <v>308012</v>
      </c>
      <c r="J64" s="15">
        <f>IF(SUM(B64:I64)=[1]Oct22!$D$15,[1]Oct22!$D$15,"Error")</f>
        <v>45341201</v>
      </c>
      <c r="K64" s="35"/>
      <c r="L64" s="15">
        <f>+[1]Oct22!$H$7</f>
        <v>2862084</v>
      </c>
      <c r="M64" s="14">
        <f>+[1]Oct22!$H$8</f>
        <v>0</v>
      </c>
      <c r="N64" s="14">
        <f>+[1]Oct22!$H$9</f>
        <v>10299361</v>
      </c>
      <c r="O64" s="14">
        <f>+[1]Oct22!$H$10</f>
        <v>4091</v>
      </c>
      <c r="P64" s="14">
        <f>+[1]Oct22!$H$11</f>
        <v>72430</v>
      </c>
      <c r="Q64" s="14">
        <f>+[1]Oct22!$H$12</f>
        <v>0</v>
      </c>
      <c r="R64" s="14">
        <f>+[1]Oct22!$H$13</f>
        <v>21107218</v>
      </c>
      <c r="S64" s="19">
        <f>+[1]Oct22!$H$14</f>
        <v>198498</v>
      </c>
      <c r="T64" s="15">
        <f>IF(SUM(L64:S64)=[1]Oct22!$H$15,[1]Oct22!$H$15,"Error")</f>
        <v>34543682</v>
      </c>
      <c r="U64" s="35"/>
      <c r="V64" s="14">
        <f t="shared" si="66"/>
        <v>32232739</v>
      </c>
      <c r="W64" s="14">
        <f t="shared" si="66"/>
        <v>0</v>
      </c>
      <c r="X64" s="14">
        <f t="shared" si="66"/>
        <v>21735154</v>
      </c>
      <c r="Y64" s="14">
        <f t="shared" si="66"/>
        <v>27439</v>
      </c>
      <c r="Z64" s="14">
        <f t="shared" si="66"/>
        <v>169387</v>
      </c>
      <c r="AA64" s="14">
        <f t="shared" si="66"/>
        <v>0</v>
      </c>
      <c r="AB64" s="14">
        <f t="shared" si="66"/>
        <v>25213654</v>
      </c>
      <c r="AC64" s="19">
        <f t="shared" si="66"/>
        <v>506510</v>
      </c>
      <c r="AD64" s="15">
        <f t="shared" si="66"/>
        <v>79884883</v>
      </c>
      <c r="AE64" s="14"/>
      <c r="AF64" s="13">
        <f t="shared" si="70"/>
        <v>29370655</v>
      </c>
      <c r="AG64" s="19">
        <f t="shared" si="65"/>
        <v>2862084</v>
      </c>
      <c r="AH64" s="30">
        <f t="shared" si="43"/>
        <v>0.91120568438195715</v>
      </c>
      <c r="AI64" s="31">
        <f t="shared" si="44"/>
        <v>8.8794315618042879E-2</v>
      </c>
      <c r="AJ64" s="15">
        <f t="shared" si="45"/>
        <v>32232739</v>
      </c>
      <c r="AK64" s="21"/>
      <c r="AL64" s="13">
        <f t="shared" si="46"/>
        <v>11864110</v>
      </c>
      <c r="AM64" s="19">
        <f t="shared" si="47"/>
        <v>10574380</v>
      </c>
      <c r="AN64" s="30">
        <f t="shared" si="48"/>
        <v>0.5287392333441332</v>
      </c>
      <c r="AO64" s="31">
        <f t="shared" si="49"/>
        <v>0.47126076665586675</v>
      </c>
      <c r="AP64" s="15">
        <f t="shared" si="50"/>
        <v>22438490</v>
      </c>
      <c r="AQ64" s="20"/>
      <c r="AR64" s="14">
        <f t="shared" si="11"/>
        <v>41234765</v>
      </c>
      <c r="AS64" s="19">
        <f t="shared" si="12"/>
        <v>13436464</v>
      </c>
      <c r="AT64" s="30">
        <f t="shared" si="68"/>
        <v>0.7542315355669067</v>
      </c>
      <c r="AU64" s="31">
        <f t="shared" si="68"/>
        <v>0.24576846443309333</v>
      </c>
      <c r="AV64" s="15">
        <f t="shared" si="39"/>
        <v>54671229</v>
      </c>
      <c r="AW64" s="14">
        <f t="shared" si="15"/>
        <v>4106436</v>
      </c>
      <c r="AX64" s="19">
        <f t="shared" si="16"/>
        <v>21107218</v>
      </c>
      <c r="AY64" s="30">
        <f t="shared" si="69"/>
        <v>0.16286556482451928</v>
      </c>
      <c r="AZ64" s="31">
        <f t="shared" si="69"/>
        <v>0.8371344351754807</v>
      </c>
      <c r="BA64" s="15">
        <f t="shared" si="40"/>
        <v>25213654</v>
      </c>
      <c r="BB64" s="20"/>
      <c r="BC64" s="14">
        <f t="shared" si="71"/>
        <v>45341201</v>
      </c>
      <c r="BD64" s="14">
        <f t="shared" si="71"/>
        <v>34543682</v>
      </c>
      <c r="BE64" s="30">
        <f t="shared" si="59"/>
        <v>0.5675817413414751</v>
      </c>
      <c r="BF64" s="31">
        <f t="shared" si="60"/>
        <v>0.4324182586585249</v>
      </c>
      <c r="BG64" s="15">
        <f t="shared" si="56"/>
        <v>79884883</v>
      </c>
    </row>
    <row r="65" spans="1:59" s="16" customFormat="1" x14ac:dyDescent="0.3">
      <c r="A65" s="18">
        <v>44866</v>
      </c>
      <c r="B65" s="14">
        <f>+[1]Nov22!$D$7</f>
        <v>29430083</v>
      </c>
      <c r="C65" s="14">
        <f>+[1]Nov22!$D$8</f>
        <v>0</v>
      </c>
      <c r="D65" s="14">
        <f>+[1]Nov22!$D$9</f>
        <v>11284726</v>
      </c>
      <c r="E65" s="14">
        <f>+[1]Nov22!$D$10</f>
        <v>23500</v>
      </c>
      <c r="F65" s="14">
        <f>+[1]Nov22!$D$11</f>
        <v>109575</v>
      </c>
      <c r="G65" s="14">
        <f>+[1]Jan21!$D$12</f>
        <v>0</v>
      </c>
      <c r="H65" s="14">
        <f>+[1]Nov22!$D$13</f>
        <v>4002747</v>
      </c>
      <c r="I65" s="19">
        <f>+[1]Nov22!$D$14</f>
        <v>303518</v>
      </c>
      <c r="J65" s="15">
        <f>IF(SUM(B65:I65)=[1]Nov22!$D$15,[1]Nov22!$D$15,"Error")</f>
        <v>45154149</v>
      </c>
      <c r="K65" s="35"/>
      <c r="L65" s="15">
        <f>+[1]Nov22!$H$7</f>
        <v>2933584</v>
      </c>
      <c r="M65" s="14">
        <f>+[1]Nov22!$H$8</f>
        <v>0</v>
      </c>
      <c r="N65" s="14">
        <f>+[1]Nov22!$H$9</f>
        <v>10145500</v>
      </c>
      <c r="O65" s="14">
        <f>+[1]Nov22!$H$10</f>
        <v>3973</v>
      </c>
      <c r="P65" s="14">
        <f>+[1]Nov22!$H$11</f>
        <v>88839</v>
      </c>
      <c r="Q65" s="14">
        <f>+[1]Nov22!$H$12</f>
        <v>0</v>
      </c>
      <c r="R65" s="14">
        <f>+[1]Nov22!$H$13</f>
        <v>21191065</v>
      </c>
      <c r="S65" s="19">
        <f>+[1]Nov22!$H$14</f>
        <v>199947</v>
      </c>
      <c r="T65" s="15">
        <f>IF(SUM(L65:S65)=[1]Nov22!$H$15,[1]Nov22!$H$15,"Error")</f>
        <v>34562908</v>
      </c>
      <c r="U65" s="35"/>
      <c r="V65" s="14">
        <f t="shared" si="66"/>
        <v>32363667</v>
      </c>
      <c r="W65" s="14">
        <f t="shared" si="66"/>
        <v>0</v>
      </c>
      <c r="X65" s="14">
        <f t="shared" si="66"/>
        <v>21430226</v>
      </c>
      <c r="Y65" s="14">
        <f t="shared" si="66"/>
        <v>27473</v>
      </c>
      <c r="Z65" s="14">
        <f t="shared" si="66"/>
        <v>198414</v>
      </c>
      <c r="AA65" s="14">
        <f t="shared" si="66"/>
        <v>0</v>
      </c>
      <c r="AB65" s="14">
        <f t="shared" si="66"/>
        <v>25193812</v>
      </c>
      <c r="AC65" s="19">
        <f t="shared" si="66"/>
        <v>503465</v>
      </c>
      <c r="AD65" s="15">
        <f t="shared" si="66"/>
        <v>79717057</v>
      </c>
      <c r="AE65" s="14"/>
      <c r="AF65" s="13">
        <f t="shared" si="70"/>
        <v>29430083</v>
      </c>
      <c r="AG65" s="19">
        <f t="shared" si="65"/>
        <v>2933584</v>
      </c>
      <c r="AH65" s="30">
        <f t="shared" si="43"/>
        <v>0.90935563636840044</v>
      </c>
      <c r="AI65" s="31">
        <f t="shared" si="44"/>
        <v>9.0644363631599598E-2</v>
      </c>
      <c r="AJ65" s="15">
        <f t="shared" si="45"/>
        <v>32363667</v>
      </c>
      <c r="AK65" s="21"/>
      <c r="AL65" s="13">
        <f t="shared" si="46"/>
        <v>11721319</v>
      </c>
      <c r="AM65" s="19">
        <f t="shared" si="47"/>
        <v>10438259</v>
      </c>
      <c r="AN65" s="30">
        <f t="shared" si="48"/>
        <v>0.52895046106022414</v>
      </c>
      <c r="AO65" s="31">
        <f t="shared" si="49"/>
        <v>0.47104953893977586</v>
      </c>
      <c r="AP65" s="15">
        <f t="shared" si="50"/>
        <v>22159578</v>
      </c>
      <c r="AQ65" s="20"/>
      <c r="AR65" s="14">
        <f t="shared" si="11"/>
        <v>41151402</v>
      </c>
      <c r="AS65" s="19">
        <f t="shared" si="12"/>
        <v>13371843</v>
      </c>
      <c r="AT65" s="30">
        <f t="shared" si="68"/>
        <v>0.75474968520307251</v>
      </c>
      <c r="AU65" s="31">
        <f t="shared" si="68"/>
        <v>0.24525031479692744</v>
      </c>
      <c r="AV65" s="15">
        <f t="shared" si="39"/>
        <v>54523245</v>
      </c>
      <c r="AW65" s="14">
        <f t="shared" si="15"/>
        <v>4002747</v>
      </c>
      <c r="AX65" s="19">
        <f t="shared" si="16"/>
        <v>21191065</v>
      </c>
      <c r="AY65" s="30">
        <f t="shared" si="69"/>
        <v>0.15887818008644344</v>
      </c>
      <c r="AZ65" s="31">
        <f t="shared" si="69"/>
        <v>0.8411218199135565</v>
      </c>
      <c r="BA65" s="15">
        <f t="shared" si="40"/>
        <v>25193812</v>
      </c>
      <c r="BB65" s="20"/>
      <c r="BC65" s="14">
        <f t="shared" si="71"/>
        <v>45154149</v>
      </c>
      <c r="BD65" s="14">
        <f t="shared" si="71"/>
        <v>34562908</v>
      </c>
      <c r="BE65" s="30">
        <f t="shared" si="59"/>
        <v>0.56643020577139469</v>
      </c>
      <c r="BF65" s="31">
        <f t="shared" si="60"/>
        <v>0.43356979422860531</v>
      </c>
      <c r="BG65" s="15">
        <f t="shared" si="56"/>
        <v>79717057</v>
      </c>
    </row>
    <row r="66" spans="1:59" s="16" customFormat="1" x14ac:dyDescent="0.3">
      <c r="A66" s="18">
        <v>44896</v>
      </c>
      <c r="B66" s="14">
        <f>+[1]Dec22!$D$7</f>
        <v>36748235</v>
      </c>
      <c r="C66" s="14">
        <f>+[1]Dec22!$D$8</f>
        <v>0</v>
      </c>
      <c r="D66" s="14">
        <f>+[1]Dec22!$D$9</f>
        <v>12627972</v>
      </c>
      <c r="E66" s="14">
        <f>+[1]Dec22!$D$10</f>
        <v>29355</v>
      </c>
      <c r="F66" s="14">
        <f>+[1]Dec22!$D$11</f>
        <v>216042</v>
      </c>
      <c r="G66" s="14">
        <f>+[1]Jan21!$D$12</f>
        <v>0</v>
      </c>
      <c r="H66" s="14">
        <f>+[1]Dec22!$D$13</f>
        <v>3720546</v>
      </c>
      <c r="I66" s="19">
        <f>+[1]Dec22!$D$14</f>
        <v>301929</v>
      </c>
      <c r="J66" s="15">
        <f>IF(SUM(B66:I66)=[1]Dec22!$D$15,[1]Dec22!$D$15,"Error")</f>
        <v>53644079</v>
      </c>
      <c r="K66" s="35"/>
      <c r="L66" s="15">
        <f>+[1]Dec22!$H$7</f>
        <v>3879422</v>
      </c>
      <c r="M66" s="14">
        <f>+[1]Dec22!$H$8</f>
        <v>0</v>
      </c>
      <c r="N66" s="14">
        <f>+[1]Dec22!$H$9</f>
        <v>10488256</v>
      </c>
      <c r="O66" s="14">
        <f>+[1]Dec22!$H$10</f>
        <v>4560</v>
      </c>
      <c r="P66" s="14">
        <f>+[1]Dec22!$H$11</f>
        <v>179536</v>
      </c>
      <c r="Q66" s="14">
        <f>+[1]Dec22!$H$12</f>
        <v>0</v>
      </c>
      <c r="R66" s="14">
        <f>+[1]Dec22!$H$13</f>
        <v>21156116</v>
      </c>
      <c r="S66" s="19">
        <f>+[1]Dec22!$H$14</f>
        <v>202081</v>
      </c>
      <c r="T66" s="15">
        <f>IF(SUM(L66:S66)=[1]Dec22!$H$15,[1]Dec22!$H$15,"Error")</f>
        <v>35909971</v>
      </c>
      <c r="U66" s="35"/>
      <c r="V66" s="14">
        <f t="shared" si="66"/>
        <v>40627657</v>
      </c>
      <c r="W66" s="14">
        <f t="shared" si="66"/>
        <v>0</v>
      </c>
      <c r="X66" s="14">
        <f t="shared" si="66"/>
        <v>23116228</v>
      </c>
      <c r="Y66" s="14">
        <f t="shared" si="66"/>
        <v>33915</v>
      </c>
      <c r="Z66" s="14">
        <f t="shared" si="66"/>
        <v>395578</v>
      </c>
      <c r="AA66" s="14">
        <f t="shared" si="66"/>
        <v>0</v>
      </c>
      <c r="AB66" s="14">
        <f t="shared" si="66"/>
        <v>24876662</v>
      </c>
      <c r="AC66" s="19">
        <f t="shared" si="66"/>
        <v>504010</v>
      </c>
      <c r="AD66" s="15">
        <f t="shared" si="66"/>
        <v>89554050</v>
      </c>
      <c r="AE66" s="14"/>
      <c r="AF66" s="13">
        <f t="shared" si="70"/>
        <v>36748235</v>
      </c>
      <c r="AG66" s="19">
        <f t="shared" si="65"/>
        <v>3879422</v>
      </c>
      <c r="AH66" s="30">
        <f t="shared" si="43"/>
        <v>0.90451278054257478</v>
      </c>
      <c r="AI66" s="31">
        <f t="shared" si="44"/>
        <v>9.5487219457425276E-2</v>
      </c>
      <c r="AJ66" s="15">
        <f t="shared" si="45"/>
        <v>40627657</v>
      </c>
      <c r="AK66" s="21"/>
      <c r="AL66" s="13">
        <f t="shared" si="46"/>
        <v>13175298</v>
      </c>
      <c r="AM66" s="19">
        <f t="shared" si="47"/>
        <v>10874433</v>
      </c>
      <c r="AN66" s="30">
        <f t="shared" si="48"/>
        <v>0.54783556622733121</v>
      </c>
      <c r="AO66" s="31">
        <f t="shared" si="49"/>
        <v>0.45216443377266879</v>
      </c>
      <c r="AP66" s="15">
        <f t="shared" si="50"/>
        <v>24049731</v>
      </c>
      <c r="AQ66" s="20"/>
      <c r="AR66" s="14">
        <f t="shared" si="11"/>
        <v>49923533</v>
      </c>
      <c r="AS66" s="19">
        <f t="shared" si="12"/>
        <v>14753855</v>
      </c>
      <c r="AT66" s="30">
        <f t="shared" si="68"/>
        <v>0.77188542307861907</v>
      </c>
      <c r="AU66" s="31">
        <f t="shared" si="68"/>
        <v>0.22811457692138093</v>
      </c>
      <c r="AV66" s="15">
        <f t="shared" si="39"/>
        <v>64677388</v>
      </c>
      <c r="AW66" s="14">
        <f t="shared" si="15"/>
        <v>3720546</v>
      </c>
      <c r="AX66" s="40">
        <f t="shared" si="16"/>
        <v>21156116</v>
      </c>
      <c r="AY66" s="30">
        <f t="shared" si="69"/>
        <v>0.14955969575017741</v>
      </c>
      <c r="AZ66" s="31">
        <f t="shared" si="69"/>
        <v>0.85044030424982253</v>
      </c>
      <c r="BA66" s="15">
        <f t="shared" si="40"/>
        <v>24876662</v>
      </c>
      <c r="BB66" s="20"/>
      <c r="BC66" s="14">
        <f t="shared" si="71"/>
        <v>53644079</v>
      </c>
      <c r="BD66" s="14">
        <f t="shared" si="71"/>
        <v>35909971</v>
      </c>
      <c r="BE66" s="30">
        <f t="shared" si="59"/>
        <v>0.59901343378663496</v>
      </c>
      <c r="BF66" s="31">
        <f t="shared" si="60"/>
        <v>0.40098656621336498</v>
      </c>
      <c r="BG66" s="15">
        <f t="shared" si="56"/>
        <v>89554050</v>
      </c>
    </row>
    <row r="67" spans="1:59" s="16" customFormat="1" x14ac:dyDescent="0.3">
      <c r="A67" s="18">
        <v>44927</v>
      </c>
      <c r="B67" s="14">
        <f>+[1]Jan23!$D$7</f>
        <v>42575134</v>
      </c>
      <c r="C67" s="14">
        <f>+[1]Jan23!$D$8</f>
        <v>0</v>
      </c>
      <c r="D67" s="14">
        <f>+[1]Jan23!$D$9</f>
        <v>14186233</v>
      </c>
      <c r="E67" s="14">
        <f>+[1]Jan23!$D$10</f>
        <v>37571</v>
      </c>
      <c r="F67" s="14">
        <f>+[1]Jan23!$D$11</f>
        <v>308183</v>
      </c>
      <c r="G67" s="14">
        <f>+[1]Jan21!$D$12</f>
        <v>0</v>
      </c>
      <c r="H67" s="14">
        <f>+[1]Jan23!$D$13</f>
        <v>3808198</v>
      </c>
      <c r="I67" s="19">
        <f>+[1]Jan23!$D$14</f>
        <v>291384</v>
      </c>
      <c r="J67" s="15">
        <f>IF(SUM(B67:I67)=[1]Jan23!$D$15,[1]Jan23!$D$15,"Error")</f>
        <v>61206703</v>
      </c>
      <c r="K67" s="35"/>
      <c r="L67" s="15">
        <f>+[1]Jan23!$H$7</f>
        <v>4730373</v>
      </c>
      <c r="M67" s="14">
        <f>+[1]Jan23!$H$8</f>
        <v>0</v>
      </c>
      <c r="N67" s="14">
        <f>+[1]Jan23!$H$9</f>
        <v>11867015</v>
      </c>
      <c r="O67" s="14">
        <f>+[1]Jan23!$H$10</f>
        <v>5110</v>
      </c>
      <c r="P67" s="14">
        <f>+[1]Jan23!$H$11</f>
        <v>238293</v>
      </c>
      <c r="Q67" s="14">
        <f>+[1]Jan23!$H$12</f>
        <v>0</v>
      </c>
      <c r="R67" s="14">
        <f>+[1]Jan23!$H$13</f>
        <v>22112508</v>
      </c>
      <c r="S67" s="19">
        <f>+[1]Jan23!$H$14</f>
        <v>212870</v>
      </c>
      <c r="T67" s="15">
        <f>IF(SUM(L67:S67)=[1]Jan23!$H$15,[1]Jan23!$H$15,"Error")</f>
        <v>39166169</v>
      </c>
      <c r="U67" s="35"/>
      <c r="V67" s="14">
        <f>+B67+L67</f>
        <v>47305507</v>
      </c>
      <c r="W67" s="14">
        <f t="shared" si="66"/>
        <v>0</v>
      </c>
      <c r="X67" s="14">
        <f t="shared" si="66"/>
        <v>26053248</v>
      </c>
      <c r="Y67" s="14">
        <f t="shared" si="66"/>
        <v>42681</v>
      </c>
      <c r="Z67" s="14">
        <f t="shared" si="66"/>
        <v>546476</v>
      </c>
      <c r="AA67" s="14">
        <f t="shared" si="66"/>
        <v>0</v>
      </c>
      <c r="AB67" s="14">
        <f t="shared" si="66"/>
        <v>25920706</v>
      </c>
      <c r="AC67" s="19">
        <f t="shared" si="66"/>
        <v>504254</v>
      </c>
      <c r="AD67" s="15">
        <f t="shared" si="66"/>
        <v>100372872</v>
      </c>
      <c r="AE67" s="14"/>
      <c r="AF67" s="13">
        <f t="shared" si="70"/>
        <v>42575134</v>
      </c>
      <c r="AG67" s="19">
        <f t="shared" si="65"/>
        <v>4730373</v>
      </c>
      <c r="AH67" s="30">
        <f t="shared" si="43"/>
        <v>0.90000375643368535</v>
      </c>
      <c r="AI67" s="31">
        <f t="shared" si="44"/>
        <v>9.9996243566314591E-2</v>
      </c>
      <c r="AJ67" s="15">
        <f t="shared" si="45"/>
        <v>47305507</v>
      </c>
      <c r="AK67" s="21"/>
      <c r="AL67" s="13">
        <f t="shared" si="46"/>
        <v>14823371</v>
      </c>
      <c r="AM67" s="19">
        <f t="shared" si="47"/>
        <v>12323288</v>
      </c>
      <c r="AN67" s="30">
        <f t="shared" si="48"/>
        <v>0.54604771069618552</v>
      </c>
      <c r="AO67" s="31">
        <f t="shared" si="49"/>
        <v>0.45395228930381454</v>
      </c>
      <c r="AP67" s="15">
        <f t="shared" si="50"/>
        <v>27146659</v>
      </c>
      <c r="AQ67" s="20"/>
      <c r="AR67" s="14">
        <f t="shared" si="11"/>
        <v>57398505</v>
      </c>
      <c r="AS67" s="19">
        <f t="shared" si="12"/>
        <v>17053661</v>
      </c>
      <c r="AT67" s="30">
        <f t="shared" si="68"/>
        <v>0.77094472980141371</v>
      </c>
      <c r="AU67" s="31">
        <f t="shared" si="68"/>
        <v>0.22905527019858629</v>
      </c>
      <c r="AV67" s="15">
        <f t="shared" si="39"/>
        <v>74452166</v>
      </c>
      <c r="AW67" s="14">
        <f t="shared" si="15"/>
        <v>3808198</v>
      </c>
      <c r="AX67" s="40">
        <f t="shared" si="16"/>
        <v>22112508</v>
      </c>
      <c r="AY67" s="30">
        <f t="shared" si="69"/>
        <v>0.14691721745541961</v>
      </c>
      <c r="AZ67" s="31">
        <f t="shared" si="69"/>
        <v>0.85308278254458036</v>
      </c>
      <c r="BA67" s="15">
        <f t="shared" si="40"/>
        <v>25920706</v>
      </c>
      <c r="BB67" s="20"/>
      <c r="BC67" s="14">
        <f t="shared" si="71"/>
        <v>61206703</v>
      </c>
      <c r="BD67" s="14">
        <f t="shared" si="71"/>
        <v>39166169</v>
      </c>
      <c r="BE67" s="30">
        <f t="shared" si="59"/>
        <v>0.60979328159505086</v>
      </c>
      <c r="BF67" s="31">
        <f t="shared" si="60"/>
        <v>0.39020671840494908</v>
      </c>
      <c r="BG67" s="15">
        <f t="shared" si="56"/>
        <v>100372872</v>
      </c>
    </row>
    <row r="68" spans="1:59" s="16" customFormat="1" x14ac:dyDescent="0.3">
      <c r="A68" s="18">
        <v>44958</v>
      </c>
      <c r="B68" s="14">
        <f>+[1]Feb23!$D$7</f>
        <v>39793655</v>
      </c>
      <c r="C68" s="14">
        <f>+[1]Feb23!$D$8</f>
        <v>0</v>
      </c>
      <c r="D68" s="14">
        <f>+[1]Feb23!$D$9</f>
        <v>13857633</v>
      </c>
      <c r="E68" s="14">
        <f>+[1]Feb23!$D$10</f>
        <v>35198</v>
      </c>
      <c r="F68" s="14">
        <f>+[1]Feb23!$D$11</f>
        <v>317173</v>
      </c>
      <c r="G68" s="14">
        <f>+[1]Jan21!$D$12</f>
        <v>0</v>
      </c>
      <c r="H68" s="14">
        <f>+[1]Feb23!$D$13</f>
        <v>3701849</v>
      </c>
      <c r="I68" s="19">
        <f>+[1]Feb23!$D$14</f>
        <v>288714</v>
      </c>
      <c r="J68" s="15">
        <f>IF(SUM(B68:I68)=[1]Feb23!$D$15,[1]Feb23!$D$15,"Error")</f>
        <v>57994222</v>
      </c>
      <c r="K68" s="35"/>
      <c r="L68" s="15">
        <f>+[1]Feb23!$H$7</f>
        <v>4608701</v>
      </c>
      <c r="M68" s="14">
        <f>+[1]Feb23!$H$8</f>
        <v>0</v>
      </c>
      <c r="N68" s="14">
        <f>+[1]Feb23!$H$9</f>
        <v>11959824</v>
      </c>
      <c r="O68" s="14">
        <f>+[1]Feb23!$H$10</f>
        <v>4965</v>
      </c>
      <c r="P68" s="14">
        <f>+[1]Feb23!$H$11</f>
        <v>272928</v>
      </c>
      <c r="Q68" s="14">
        <f>+[1]Feb23!$H$12</f>
        <v>0</v>
      </c>
      <c r="R68" s="14">
        <f>+[1]Feb23!$H$13</f>
        <v>22584391</v>
      </c>
      <c r="S68" s="19">
        <f>+[1]Feb23!$H$14</f>
        <v>214437</v>
      </c>
      <c r="T68" s="15">
        <f>IF(SUM(L68:S68)=[1]Feb23!$H$15,[1]Feb23!$H$15,"Error")</f>
        <v>39645246</v>
      </c>
      <c r="U68" s="35"/>
      <c r="V68" s="14">
        <f t="shared" ref="V68:V70" si="72">+B68+L68</f>
        <v>44402356</v>
      </c>
      <c r="W68" s="14">
        <f t="shared" si="66"/>
        <v>0</v>
      </c>
      <c r="X68" s="14">
        <f t="shared" si="66"/>
        <v>25817457</v>
      </c>
      <c r="Y68" s="14">
        <f t="shared" si="66"/>
        <v>40163</v>
      </c>
      <c r="Z68" s="14">
        <f t="shared" si="66"/>
        <v>590101</v>
      </c>
      <c r="AA68" s="14">
        <f t="shared" si="66"/>
        <v>0</v>
      </c>
      <c r="AB68" s="14">
        <f t="shared" si="66"/>
        <v>26286240</v>
      </c>
      <c r="AC68" s="19">
        <f t="shared" si="66"/>
        <v>503151</v>
      </c>
      <c r="AD68" s="15">
        <f t="shared" si="66"/>
        <v>97639468</v>
      </c>
      <c r="AE68" s="14"/>
      <c r="AF68" s="13">
        <f t="shared" si="70"/>
        <v>39793655</v>
      </c>
      <c r="AG68" s="19">
        <f t="shared" si="65"/>
        <v>4608701</v>
      </c>
      <c r="AH68" s="30">
        <f t="shared" si="43"/>
        <v>0.89620593555891492</v>
      </c>
      <c r="AI68" s="31">
        <f t="shared" si="44"/>
        <v>0.10379406444108506</v>
      </c>
      <c r="AJ68" s="15">
        <f t="shared" si="45"/>
        <v>44402356</v>
      </c>
      <c r="AK68" s="21"/>
      <c r="AL68" s="13">
        <f t="shared" si="46"/>
        <v>14498718</v>
      </c>
      <c r="AM68" s="19">
        <f t="shared" si="47"/>
        <v>12452154</v>
      </c>
      <c r="AN68" s="30">
        <f t="shared" si="48"/>
        <v>0.53796841898102588</v>
      </c>
      <c r="AO68" s="31">
        <f t="shared" si="49"/>
        <v>0.46203158101897407</v>
      </c>
      <c r="AP68" s="15">
        <f t="shared" si="50"/>
        <v>26950872</v>
      </c>
      <c r="AQ68" s="20"/>
      <c r="AR68" s="14">
        <f t="shared" si="11"/>
        <v>54292373</v>
      </c>
      <c r="AS68" s="19">
        <f t="shared" si="12"/>
        <v>17060855</v>
      </c>
      <c r="AT68" s="30">
        <f t="shared" si="68"/>
        <v>0.76089582099915642</v>
      </c>
      <c r="AU68" s="31">
        <f t="shared" si="68"/>
        <v>0.23910417900084352</v>
      </c>
      <c r="AV68" s="15">
        <f t="shared" si="39"/>
        <v>71353228</v>
      </c>
      <c r="AW68" s="14">
        <f t="shared" si="15"/>
        <v>3701849</v>
      </c>
      <c r="AX68" s="40">
        <f t="shared" si="16"/>
        <v>22584391</v>
      </c>
      <c r="AY68" s="30">
        <f t="shared" si="69"/>
        <v>0.14082839538861397</v>
      </c>
      <c r="AZ68" s="31">
        <f t="shared" si="69"/>
        <v>0.85917160461138609</v>
      </c>
      <c r="BA68" s="15">
        <f t="shared" si="40"/>
        <v>26286240</v>
      </c>
      <c r="BB68" s="20"/>
      <c r="BC68" s="14">
        <f t="shared" si="71"/>
        <v>57994222</v>
      </c>
      <c r="BD68" s="14">
        <f t="shared" si="71"/>
        <v>39645246</v>
      </c>
      <c r="BE68" s="30">
        <f t="shared" si="59"/>
        <v>0.59396290442713184</v>
      </c>
      <c r="BF68" s="31">
        <f t="shared" si="60"/>
        <v>0.40603709557286816</v>
      </c>
      <c r="BG68" s="15">
        <f t="shared" si="56"/>
        <v>97639468</v>
      </c>
    </row>
    <row r="69" spans="1:59" s="16" customFormat="1" x14ac:dyDescent="0.3">
      <c r="A69" s="18">
        <v>44986</v>
      </c>
      <c r="B69" s="14">
        <f>+[1]Mar23!$D$7</f>
        <v>36844777</v>
      </c>
      <c r="C69" s="14">
        <f>+[1]Mar23!$D$8</f>
        <v>0</v>
      </c>
      <c r="D69" s="14">
        <f>+[1]Mar23!$D$9</f>
        <v>13195461</v>
      </c>
      <c r="E69" s="14">
        <f>+[1]Mar23!$D$10</f>
        <v>32267</v>
      </c>
      <c r="F69" s="14">
        <f>+[1]Mar23!$D$11</f>
        <v>263374</v>
      </c>
      <c r="G69" s="14">
        <f>+[1]Jan21!$D$12</f>
        <v>0</v>
      </c>
      <c r="H69" s="14">
        <f>+[1]Mar23!$D$13</f>
        <v>3783764</v>
      </c>
      <c r="I69" s="19">
        <f>+[1]Mar23!$D$14</f>
        <v>329258</v>
      </c>
      <c r="J69" s="15">
        <f>IF(SUM(B69:I69)=[1]Mar23!$D$15,[1]Mar23!$D$15,"Error")</f>
        <v>54448901</v>
      </c>
      <c r="K69" s="35"/>
      <c r="L69" s="15">
        <f>+[1]Mar23!$H$7</f>
        <v>4709408</v>
      </c>
      <c r="M69" s="14">
        <f>+[1]Mar23!$H$8</f>
        <v>0</v>
      </c>
      <c r="N69" s="14">
        <f>+[1]Mar23!$H$9</f>
        <v>11881865</v>
      </c>
      <c r="O69" s="14">
        <f>+[1]Mar23!$H$10</f>
        <v>4845</v>
      </c>
      <c r="P69" s="14">
        <f>+[1]Mar23!$H$11</f>
        <v>274268</v>
      </c>
      <c r="Q69" s="14">
        <f>+[1]Mar23!$H$12</f>
        <v>0</v>
      </c>
      <c r="R69" s="14">
        <f>+[1]Mar23!$H$13</f>
        <v>21865056</v>
      </c>
      <c r="S69" s="19">
        <f>+[1]Mar23!$H$14</f>
        <v>208448</v>
      </c>
      <c r="T69" s="15">
        <f>IF(SUM(L69:S69)=[1]Mar23!$H$15,[1]Mar23!$H$15,"Error")</f>
        <v>38943890</v>
      </c>
      <c r="U69" s="35"/>
      <c r="V69" s="14">
        <f t="shared" si="72"/>
        <v>41554185</v>
      </c>
      <c r="W69" s="14">
        <f t="shared" si="66"/>
        <v>0</v>
      </c>
      <c r="X69" s="14">
        <f t="shared" si="66"/>
        <v>25077326</v>
      </c>
      <c r="Y69" s="14">
        <f t="shared" si="66"/>
        <v>37112</v>
      </c>
      <c r="Z69" s="14">
        <f t="shared" si="66"/>
        <v>537642</v>
      </c>
      <c r="AA69" s="14">
        <f t="shared" si="66"/>
        <v>0</v>
      </c>
      <c r="AB69" s="14">
        <f t="shared" si="66"/>
        <v>25648820</v>
      </c>
      <c r="AC69" s="19">
        <f t="shared" si="66"/>
        <v>537706</v>
      </c>
      <c r="AD69" s="15">
        <f t="shared" si="66"/>
        <v>93392791</v>
      </c>
      <c r="AE69" s="14"/>
      <c r="AF69" s="13">
        <f t="shared" si="70"/>
        <v>36844777</v>
      </c>
      <c r="AG69" s="19">
        <f t="shared" si="65"/>
        <v>4709408</v>
      </c>
      <c r="AH69" s="30">
        <f t="shared" si="43"/>
        <v>0.88666826217383399</v>
      </c>
      <c r="AI69" s="31">
        <f t="shared" si="44"/>
        <v>0.113331737826166</v>
      </c>
      <c r="AJ69" s="15">
        <f t="shared" si="45"/>
        <v>41554185</v>
      </c>
      <c r="AK69" s="21"/>
      <c r="AL69" s="13">
        <f t="shared" si="46"/>
        <v>13820360</v>
      </c>
      <c r="AM69" s="19">
        <f t="shared" si="47"/>
        <v>12369426</v>
      </c>
      <c r="AN69" s="30">
        <f t="shared" si="48"/>
        <v>0.52770037907144407</v>
      </c>
      <c r="AO69" s="31">
        <f t="shared" si="49"/>
        <v>0.47229962092855587</v>
      </c>
      <c r="AP69" s="15">
        <f t="shared" si="50"/>
        <v>26189786</v>
      </c>
      <c r="AQ69" s="20"/>
      <c r="AR69" s="14">
        <f t="shared" si="11"/>
        <v>50665137</v>
      </c>
      <c r="AS69" s="19">
        <f t="shared" si="12"/>
        <v>17078834</v>
      </c>
      <c r="AT69" s="30">
        <f t="shared" si="68"/>
        <v>0.74789145442920668</v>
      </c>
      <c r="AU69" s="31">
        <f t="shared" si="68"/>
        <v>0.25210854557079332</v>
      </c>
      <c r="AV69" s="15">
        <f t="shared" si="39"/>
        <v>67743971</v>
      </c>
      <c r="AW69" s="14">
        <f t="shared" si="15"/>
        <v>3783764</v>
      </c>
      <c r="AX69" s="40">
        <f t="shared" si="16"/>
        <v>21865056</v>
      </c>
      <c r="AY69" s="30">
        <f t="shared" si="69"/>
        <v>0.14752195227694687</v>
      </c>
      <c r="AZ69" s="31">
        <f t="shared" si="69"/>
        <v>0.85247804772305313</v>
      </c>
      <c r="BA69" s="15">
        <f t="shared" si="40"/>
        <v>25648820</v>
      </c>
      <c r="BB69" s="20"/>
      <c r="BC69" s="14">
        <f t="shared" si="71"/>
        <v>54448901</v>
      </c>
      <c r="BD69" s="14">
        <f t="shared" si="71"/>
        <v>38943890</v>
      </c>
      <c r="BE69" s="30">
        <f t="shared" si="59"/>
        <v>0.58300967790972213</v>
      </c>
      <c r="BF69" s="31">
        <f t="shared" si="60"/>
        <v>0.41699032209027781</v>
      </c>
      <c r="BG69" s="15">
        <f t="shared" si="56"/>
        <v>93392791</v>
      </c>
    </row>
    <row r="70" spans="1:59" s="16" customFormat="1" x14ac:dyDescent="0.3">
      <c r="A70" s="18">
        <v>45017</v>
      </c>
      <c r="B70" s="14">
        <f>+[1]Apr23!$D$7</f>
        <v>29772550</v>
      </c>
      <c r="C70" s="14">
        <f>+[1]Apr23!$D$8</f>
        <v>0</v>
      </c>
      <c r="D70" s="14">
        <f>+[1]Apr23!$D$9</f>
        <v>11042248</v>
      </c>
      <c r="E70" s="14">
        <f>+[1]Apr23!$D$10</f>
        <v>27019</v>
      </c>
      <c r="F70" s="14">
        <f>+[1]Apr23!$D$11</f>
        <v>166365</v>
      </c>
      <c r="G70" s="14">
        <f>+[1]Jan21!$D$12</f>
        <v>0</v>
      </c>
      <c r="H70" s="14">
        <f>+[1]Apr23!$D$13</f>
        <v>3529593</v>
      </c>
      <c r="I70" s="19">
        <f>+[1]Apr23!$D$14</f>
        <v>229880</v>
      </c>
      <c r="J70" s="15">
        <f>IF(SUM(B70:I70)=[1]Apr23!$D$15,[1]Apr23!$D$15,"Error")</f>
        <v>44767655</v>
      </c>
      <c r="K70" s="35"/>
      <c r="L70" s="15">
        <f>+[1]Apr23!$H$7</f>
        <v>4372897</v>
      </c>
      <c r="M70" s="14">
        <f>+[1]Apr23!$H$8</f>
        <v>0</v>
      </c>
      <c r="N70" s="14">
        <f>+[1]Apr23!$H$9</f>
        <v>11128583</v>
      </c>
      <c r="O70" s="14">
        <f>+[1]Apr23!$H$10</f>
        <v>4838</v>
      </c>
      <c r="P70" s="14">
        <f>+[1]Apr23!$H$11</f>
        <v>200777</v>
      </c>
      <c r="Q70" s="14">
        <f>+[1]Apr23!$H$12</f>
        <v>0</v>
      </c>
      <c r="R70" s="14">
        <f>+[1]Apr23!$H$13</f>
        <v>20875155</v>
      </c>
      <c r="S70" s="19">
        <f>+[1]Apr23!$H$14</f>
        <v>210578</v>
      </c>
      <c r="T70" s="15">
        <f>IF(SUM(L70:S70)=[1]Apr23!$H$15,[1]Apr23!$H$15,"Error")</f>
        <v>36792828</v>
      </c>
      <c r="U70" s="35"/>
      <c r="V70" s="14">
        <f t="shared" si="72"/>
        <v>34145447</v>
      </c>
      <c r="W70" s="14">
        <f t="shared" si="66"/>
        <v>0</v>
      </c>
      <c r="X70" s="14">
        <f t="shared" si="66"/>
        <v>22170831</v>
      </c>
      <c r="Y70" s="14">
        <f t="shared" si="66"/>
        <v>31857</v>
      </c>
      <c r="Z70" s="14">
        <f t="shared" si="66"/>
        <v>367142</v>
      </c>
      <c r="AA70" s="14">
        <f t="shared" si="66"/>
        <v>0</v>
      </c>
      <c r="AB70" s="14">
        <f t="shared" si="66"/>
        <v>24404748</v>
      </c>
      <c r="AC70" s="19">
        <f t="shared" si="66"/>
        <v>440458</v>
      </c>
      <c r="AD70" s="15">
        <f t="shared" si="66"/>
        <v>81560483</v>
      </c>
      <c r="AE70" s="14"/>
      <c r="AF70" s="13">
        <f t="shared" si="70"/>
        <v>29772550</v>
      </c>
      <c r="AG70" s="19">
        <f t="shared" si="65"/>
        <v>4372897</v>
      </c>
      <c r="AH70" s="30">
        <f t="shared" si="43"/>
        <v>0.87193323314818516</v>
      </c>
      <c r="AI70" s="31">
        <f t="shared" si="44"/>
        <v>0.12806676685181484</v>
      </c>
      <c r="AJ70" s="15">
        <f t="shared" si="45"/>
        <v>34145447</v>
      </c>
      <c r="AK70" s="21"/>
      <c r="AL70" s="13">
        <f t="shared" si="46"/>
        <v>11465512</v>
      </c>
      <c r="AM70" s="19">
        <f t="shared" si="47"/>
        <v>11544776</v>
      </c>
      <c r="AN70" s="30">
        <f t="shared" si="48"/>
        <v>0.49827763998434094</v>
      </c>
      <c r="AO70" s="31">
        <f t="shared" si="49"/>
        <v>0.50172236001565906</v>
      </c>
      <c r="AP70" s="15">
        <f t="shared" si="50"/>
        <v>23010288</v>
      </c>
      <c r="AQ70" s="20"/>
      <c r="AR70" s="14">
        <f t="shared" si="11"/>
        <v>41238062</v>
      </c>
      <c r="AS70" s="19">
        <f t="shared" si="12"/>
        <v>15917673</v>
      </c>
      <c r="AT70" s="30">
        <f t="shared" si="68"/>
        <v>0.72150348517082319</v>
      </c>
      <c r="AU70" s="31">
        <f t="shared" si="68"/>
        <v>0.27849651482917681</v>
      </c>
      <c r="AV70" s="15">
        <f t="shared" si="39"/>
        <v>57155735</v>
      </c>
      <c r="AW70" s="14">
        <f t="shared" si="15"/>
        <v>3529593</v>
      </c>
      <c r="AX70" s="40">
        <f t="shared" si="16"/>
        <v>20875155</v>
      </c>
      <c r="AY70" s="30">
        <f t="shared" si="69"/>
        <v>0.14462730776814414</v>
      </c>
      <c r="AZ70" s="31">
        <f t="shared" si="69"/>
        <v>0.85537269223185586</v>
      </c>
      <c r="BA70" s="15">
        <f t="shared" si="40"/>
        <v>24404748</v>
      </c>
      <c r="BB70" s="20"/>
      <c r="BC70" s="14">
        <f t="shared" si="71"/>
        <v>44767655</v>
      </c>
      <c r="BD70" s="14">
        <f t="shared" si="71"/>
        <v>36792828</v>
      </c>
      <c r="BE70" s="30">
        <f t="shared" si="59"/>
        <v>0.54888903735403327</v>
      </c>
      <c r="BF70" s="31">
        <f t="shared" si="60"/>
        <v>0.45111096264596667</v>
      </c>
      <c r="BG70" s="15">
        <f t="shared" si="56"/>
        <v>81560483</v>
      </c>
    </row>
    <row r="71" spans="1:59" x14ac:dyDescent="0.3">
      <c r="A71" s="3" t="s">
        <v>50</v>
      </c>
      <c r="N71" s="39"/>
    </row>
    <row r="72" spans="1:59" x14ac:dyDescent="0.3">
      <c r="L72" s="2"/>
      <c r="N72" s="3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BB052-6D4E-4C48-A053-FAFF714A7271}">
  <dimension ref="A1:AX71"/>
  <sheetViews>
    <sheetView workbookViewId="0">
      <selection activeCell="C16" sqref="C16"/>
    </sheetView>
  </sheetViews>
  <sheetFormatPr defaultRowHeight="14.4" outlineLevelRow="1" x14ac:dyDescent="0.3"/>
  <cols>
    <col min="1" max="1" width="8.77734375" bestFit="1" customWidth="1"/>
    <col min="2" max="2" width="13.5546875" customWidth="1"/>
    <col min="3" max="3" width="21.44140625" bestFit="1" customWidth="1"/>
    <col min="4" max="4" width="11.109375" bestFit="1" customWidth="1"/>
    <col min="5" max="5" width="22.5546875" bestFit="1" customWidth="1"/>
    <col min="6" max="6" width="30.44140625" bestFit="1" customWidth="1"/>
    <col min="7" max="7" width="25.77734375" bestFit="1" customWidth="1"/>
    <col min="8" max="8" width="9.77734375" bestFit="1" customWidth="1"/>
    <col min="9" max="9" width="11.33203125" bestFit="1" customWidth="1"/>
    <col min="10" max="10" width="14" bestFit="1" customWidth="1"/>
    <col min="11" max="11" width="9.109375" style="2" customWidth="1"/>
    <col min="12" max="12" width="13.44140625" customWidth="1"/>
    <col min="13" max="13" width="21.44140625" bestFit="1" customWidth="1"/>
    <col min="14" max="14" width="11.109375" bestFit="1" customWidth="1"/>
    <col min="15" max="15" width="22.5546875" bestFit="1" customWidth="1"/>
    <col min="16" max="16" width="30.44140625" bestFit="1" customWidth="1"/>
    <col min="17" max="17" width="25.77734375" bestFit="1" customWidth="1"/>
    <col min="18" max="18" width="9.77734375" bestFit="1" customWidth="1"/>
    <col min="19" max="19" width="11.33203125" bestFit="1" customWidth="1"/>
    <col min="20" max="20" width="19.44140625" bestFit="1" customWidth="1"/>
    <col min="21" max="21" width="15.33203125" style="2" customWidth="1"/>
    <col min="22" max="22" width="37" bestFit="1" customWidth="1"/>
    <col min="23" max="23" width="21.44140625" bestFit="1" customWidth="1"/>
    <col min="24" max="24" width="11.109375" bestFit="1" customWidth="1"/>
    <col min="25" max="25" width="22.5546875" bestFit="1" customWidth="1"/>
    <col min="26" max="26" width="30.44140625" bestFit="1" customWidth="1"/>
    <col min="27" max="27" width="25.77734375" bestFit="1" customWidth="1"/>
    <col min="28" max="28" width="9.77734375" bestFit="1" customWidth="1"/>
    <col min="29" max="29" width="11.33203125" bestFit="1" customWidth="1"/>
    <col min="30" max="30" width="13.109375" bestFit="1" customWidth="1"/>
    <col min="31" max="31" width="9.109375" style="2" customWidth="1"/>
    <col min="32" max="32" width="31.77734375" style="3" bestFit="1" customWidth="1"/>
    <col min="33" max="33" width="20" style="3" bestFit="1" customWidth="1"/>
    <col min="34" max="35" width="5.33203125" style="3" bestFit="1" customWidth="1"/>
    <col min="36" max="36" width="15.5546875" style="3" bestFit="1" customWidth="1"/>
    <col min="37" max="37" width="5" style="42" bestFit="1" customWidth="1"/>
    <col min="38" max="38" width="40.21875" style="3" bestFit="1" customWidth="1"/>
    <col min="39" max="39" width="21.5546875" style="3" bestFit="1" customWidth="1"/>
    <col min="40" max="41" width="7.33203125" style="3" bestFit="1" customWidth="1"/>
    <col min="42" max="42" width="15.44140625" style="3" bestFit="1" customWidth="1"/>
    <col min="43" max="43" width="2.6640625" style="42" customWidth="1"/>
    <col min="44" max="44" width="23.33203125" style="3" bestFit="1" customWidth="1"/>
    <col min="45" max="45" width="19.88671875" style="3" bestFit="1" customWidth="1"/>
    <col min="46" max="47" width="5.44140625" style="3" bestFit="1" customWidth="1"/>
    <col min="48" max="48" width="15.44140625" style="3" bestFit="1" customWidth="1"/>
  </cols>
  <sheetData>
    <row r="1" spans="1:50" x14ac:dyDescent="0.3">
      <c r="A1" s="1" t="s">
        <v>0</v>
      </c>
      <c r="B1" t="s">
        <v>72</v>
      </c>
      <c r="L1" t="s">
        <v>72</v>
      </c>
      <c r="V1" t="s">
        <v>72</v>
      </c>
      <c r="AF1" s="41" t="s">
        <v>51</v>
      </c>
      <c r="AX1" s="3"/>
    </row>
    <row r="2" spans="1:50" x14ac:dyDescent="0.3">
      <c r="A2" s="1" t="s">
        <v>3</v>
      </c>
      <c r="L2" t="s">
        <v>73</v>
      </c>
      <c r="V2" t="s">
        <v>74</v>
      </c>
      <c r="AF2" s="5" t="s">
        <v>75</v>
      </c>
      <c r="AL2" s="5" t="s">
        <v>7</v>
      </c>
      <c r="AR2" s="41" t="s">
        <v>8</v>
      </c>
      <c r="AX2" s="3"/>
    </row>
    <row r="3" spans="1:50" x14ac:dyDescent="0.3">
      <c r="A3" s="1" t="s">
        <v>9</v>
      </c>
      <c r="AF3" s="5" t="s">
        <v>10</v>
      </c>
      <c r="AL3" s="5" t="s">
        <v>11</v>
      </c>
      <c r="AR3" s="41" t="s">
        <v>12</v>
      </c>
      <c r="AX3" s="3"/>
    </row>
    <row r="4" spans="1:50" x14ac:dyDescent="0.3">
      <c r="A4" s="1"/>
      <c r="AX4" s="3"/>
    </row>
    <row r="5" spans="1:50" ht="44.1" customHeight="1" x14ac:dyDescent="0.3">
      <c r="B5" s="6" t="s">
        <v>13</v>
      </c>
      <c r="C5" s="7" t="s">
        <v>14</v>
      </c>
      <c r="D5" s="7" t="s">
        <v>15</v>
      </c>
      <c r="E5" s="7" t="s">
        <v>16</v>
      </c>
      <c r="F5" s="7" t="s">
        <v>17</v>
      </c>
      <c r="G5" s="7" t="s">
        <v>18</v>
      </c>
      <c r="H5" s="7" t="s">
        <v>19</v>
      </c>
      <c r="I5" s="7" t="s">
        <v>20</v>
      </c>
      <c r="J5" s="8" t="s">
        <v>21</v>
      </c>
      <c r="L5" s="6" t="s">
        <v>13</v>
      </c>
      <c r="M5" s="7" t="s">
        <v>14</v>
      </c>
      <c r="N5" s="7" t="s">
        <v>15</v>
      </c>
      <c r="O5" s="7" t="s">
        <v>16</v>
      </c>
      <c r="P5" s="7" t="s">
        <v>17</v>
      </c>
      <c r="Q5" s="7" t="s">
        <v>18</v>
      </c>
      <c r="R5" s="7" t="s">
        <v>19</v>
      </c>
      <c r="S5" s="7" t="s">
        <v>20</v>
      </c>
      <c r="T5" s="8" t="s">
        <v>22</v>
      </c>
      <c r="V5" s="6" t="s">
        <v>13</v>
      </c>
      <c r="W5" s="7" t="s">
        <v>14</v>
      </c>
      <c r="X5" s="7" t="s">
        <v>15</v>
      </c>
      <c r="Y5" s="7" t="s">
        <v>16</v>
      </c>
      <c r="Z5" s="7" t="s">
        <v>17</v>
      </c>
      <c r="AA5" s="7" t="s">
        <v>18</v>
      </c>
      <c r="AB5" s="7" t="s">
        <v>19</v>
      </c>
      <c r="AC5" s="7" t="s">
        <v>20</v>
      </c>
      <c r="AD5" s="8" t="s">
        <v>23</v>
      </c>
      <c r="AF5" s="6" t="s">
        <v>24</v>
      </c>
      <c r="AG5" s="29" t="s">
        <v>25</v>
      </c>
      <c r="AH5" s="7" t="s">
        <v>59</v>
      </c>
      <c r="AI5" s="7" t="s">
        <v>60</v>
      </c>
      <c r="AJ5" s="8" t="s">
        <v>26</v>
      </c>
      <c r="AL5" s="9" t="s">
        <v>27</v>
      </c>
      <c r="AM5" s="43" t="s">
        <v>28</v>
      </c>
      <c r="AN5" s="10" t="s">
        <v>61</v>
      </c>
      <c r="AO5" s="10" t="s">
        <v>62</v>
      </c>
      <c r="AP5" s="11" t="s">
        <v>29</v>
      </c>
      <c r="AR5" s="6" t="s">
        <v>30</v>
      </c>
      <c r="AS5" s="29" t="s">
        <v>31</v>
      </c>
      <c r="AT5" s="7" t="s">
        <v>63</v>
      </c>
      <c r="AU5" s="7" t="s">
        <v>64</v>
      </c>
      <c r="AV5" s="8" t="s">
        <v>32</v>
      </c>
      <c r="AX5" s="3"/>
    </row>
    <row r="6" spans="1:50" s="3" customFormat="1" ht="11.25" customHeight="1" outlineLevel="1" x14ac:dyDescent="0.3">
      <c r="A6" s="12"/>
      <c r="B6" s="22" t="s">
        <v>33</v>
      </c>
      <c r="C6" s="27" t="s">
        <v>34</v>
      </c>
      <c r="D6" s="27" t="s">
        <v>35</v>
      </c>
      <c r="E6" s="27" t="s">
        <v>36</v>
      </c>
      <c r="F6" s="27" t="s">
        <v>37</v>
      </c>
      <c r="G6" s="27" t="s">
        <v>38</v>
      </c>
      <c r="H6" s="27" t="s">
        <v>39</v>
      </c>
      <c r="I6" s="27" t="s">
        <v>40</v>
      </c>
      <c r="J6" s="24" t="s">
        <v>41</v>
      </c>
      <c r="K6" s="51"/>
      <c r="L6" s="22" t="s">
        <v>33</v>
      </c>
      <c r="M6" s="27" t="s">
        <v>34</v>
      </c>
      <c r="N6" s="27" t="s">
        <v>35</v>
      </c>
      <c r="O6" s="27" t="s">
        <v>36</v>
      </c>
      <c r="P6" s="27" t="s">
        <v>37</v>
      </c>
      <c r="Q6" s="27" t="s">
        <v>38</v>
      </c>
      <c r="R6" s="27" t="s">
        <v>39</v>
      </c>
      <c r="S6" s="27" t="s">
        <v>40</v>
      </c>
      <c r="T6" s="24" t="s">
        <v>42</v>
      </c>
      <c r="U6" s="42"/>
      <c r="V6" s="22" t="s">
        <v>33</v>
      </c>
      <c r="W6" s="27" t="s">
        <v>34</v>
      </c>
      <c r="X6" s="27" t="s">
        <v>35</v>
      </c>
      <c r="Y6" s="27" t="s">
        <v>36</v>
      </c>
      <c r="Z6" s="27" t="s">
        <v>37</v>
      </c>
      <c r="AA6" s="27" t="s">
        <v>38</v>
      </c>
      <c r="AB6" s="27" t="s">
        <v>39</v>
      </c>
      <c r="AC6" s="27" t="s">
        <v>40</v>
      </c>
      <c r="AD6" s="24" t="s">
        <v>43</v>
      </c>
      <c r="AE6" s="42"/>
      <c r="AF6" s="44" t="s">
        <v>44</v>
      </c>
      <c r="AG6" s="45" t="s">
        <v>45</v>
      </c>
      <c r="AH6" s="46"/>
      <c r="AI6" s="47"/>
      <c r="AJ6" s="48" t="s">
        <v>76</v>
      </c>
      <c r="AK6" s="42"/>
      <c r="AL6" s="44" t="s">
        <v>70</v>
      </c>
      <c r="AM6" s="45" t="s">
        <v>71</v>
      </c>
      <c r="AN6" s="46"/>
      <c r="AO6" s="47"/>
      <c r="AP6" s="45" t="s">
        <v>77</v>
      </c>
      <c r="AQ6" s="42"/>
      <c r="AR6" s="44" t="s">
        <v>47</v>
      </c>
      <c r="AS6" s="45" t="s">
        <v>48</v>
      </c>
      <c r="AT6" s="46"/>
      <c r="AU6" s="47"/>
      <c r="AV6" s="45" t="s">
        <v>77</v>
      </c>
    </row>
    <row r="7" spans="1:50" x14ac:dyDescent="0.3">
      <c r="A7" s="18">
        <v>43101</v>
      </c>
      <c r="B7" s="14">
        <f>+[1]Jan18!$C$7</f>
        <v>59018</v>
      </c>
      <c r="C7" s="14">
        <f>+[1]Jan18!$C$8</f>
        <v>0</v>
      </c>
      <c r="D7" s="14">
        <f>+[1]Jan18!$C$9</f>
        <v>7743</v>
      </c>
      <c r="E7" s="14">
        <f>+[1]Jan18!$C$10</f>
        <v>0</v>
      </c>
      <c r="F7" s="14">
        <f>+[1]Jan18!$C$11</f>
        <v>205</v>
      </c>
      <c r="G7" s="14">
        <f>+[1]Jan18!$C$12</f>
        <v>0</v>
      </c>
      <c r="H7" s="14">
        <f>+[1]Jan18!$C$13</f>
        <v>34</v>
      </c>
      <c r="I7" s="19">
        <f>+[1]Jan18!$C$14</f>
        <v>1301</v>
      </c>
      <c r="J7" s="15">
        <f>IF(SUM(B7:I7)=[1]Jan18!$C$15,[1]Jan18!$C$15,"Error")</f>
        <v>68301</v>
      </c>
      <c r="K7" s="20"/>
      <c r="L7" s="14">
        <f>+[1]Jan18!$G$7</f>
        <v>7373</v>
      </c>
      <c r="M7" s="14">
        <f>+[1]Jan18!$G$8</f>
        <v>0</v>
      </c>
      <c r="N7" s="14">
        <f>+[1]Jan18!$G$9</f>
        <v>2748</v>
      </c>
      <c r="O7" s="14">
        <f>+[1]Jan18!$G$10</f>
        <v>0</v>
      </c>
      <c r="P7" s="14">
        <f>+[1]Jan18!$G$11</f>
        <v>49</v>
      </c>
      <c r="Q7" s="14">
        <f>+[1]Jan18!$G$12</f>
        <v>0</v>
      </c>
      <c r="R7" s="14">
        <f>+[1]Jan18!$G$13</f>
        <v>121</v>
      </c>
      <c r="S7" s="19">
        <f>+[1]Jan18!$G$14</f>
        <v>291</v>
      </c>
      <c r="T7" s="15">
        <f>IF(SUM(L7:S7)=[1]Jan18!$G$15,[1]Jan18!$G$15,"Error")</f>
        <v>10582</v>
      </c>
      <c r="U7" s="20"/>
      <c r="V7" s="14">
        <f t="shared" ref="V7:AD22" si="0">+B7+L7</f>
        <v>66391</v>
      </c>
      <c r="W7" s="14">
        <f t="shared" si="0"/>
        <v>0</v>
      </c>
      <c r="X7" s="14">
        <f t="shared" si="0"/>
        <v>10491</v>
      </c>
      <c r="Y7" s="14">
        <f t="shared" si="0"/>
        <v>0</v>
      </c>
      <c r="Z7" s="14">
        <f t="shared" si="0"/>
        <v>254</v>
      </c>
      <c r="AA7" s="14">
        <f t="shared" si="0"/>
        <v>0</v>
      </c>
      <c r="AB7" s="14">
        <f t="shared" si="0"/>
        <v>155</v>
      </c>
      <c r="AC7" s="19">
        <f t="shared" si="0"/>
        <v>1592</v>
      </c>
      <c r="AD7" s="15">
        <f t="shared" si="0"/>
        <v>78883</v>
      </c>
      <c r="AE7" s="21"/>
      <c r="AF7" s="22">
        <f t="shared" ref="AF7:AF41" si="1">B7+C7</f>
        <v>59018</v>
      </c>
      <c r="AG7" s="23">
        <f t="shared" ref="AG7:AG41" si="2">L7+M7</f>
        <v>7373</v>
      </c>
      <c r="AH7" s="49">
        <f t="shared" ref="AH7:AH41" si="3">+AF7/AJ7</f>
        <v>0.88894579084514469</v>
      </c>
      <c r="AI7" s="50">
        <f t="shared" ref="AI7:AI41" si="4">+AG7/AJ7</f>
        <v>0.11105420915485532</v>
      </c>
      <c r="AJ7" s="24">
        <f t="shared" ref="AJ7:AJ11" si="5">+SUM(AF7:AG7)</f>
        <v>66391</v>
      </c>
      <c r="AK7" s="51"/>
      <c r="AL7" s="22">
        <f t="shared" ref="AL7:AL41" si="6">D7+E7+F7+G7+I7</f>
        <v>9249</v>
      </c>
      <c r="AM7" s="23">
        <f t="shared" ref="AM7:AM41" si="7">N7+O7+P7+Q7+S7</f>
        <v>3088</v>
      </c>
      <c r="AN7" s="49">
        <f t="shared" ref="AN7:AN41" si="8">+AL7/AP7</f>
        <v>0.74969603631352844</v>
      </c>
      <c r="AO7" s="50">
        <f t="shared" ref="AO7:AO41" si="9">+AM7/AP7</f>
        <v>0.25030396368647156</v>
      </c>
      <c r="AP7" s="24">
        <f t="shared" ref="AP7:AP41" si="10">AL7+AM7</f>
        <v>12337</v>
      </c>
      <c r="AQ7" s="26"/>
      <c r="AR7" s="27">
        <f t="shared" ref="AR7:AR70" si="11">+H7</f>
        <v>34</v>
      </c>
      <c r="AS7" s="23">
        <f t="shared" ref="AS7:AS70" si="12">+R7</f>
        <v>121</v>
      </c>
      <c r="AT7" s="49">
        <f t="shared" ref="AT7:AU22" si="13">+AR7/$AV7</f>
        <v>0.21935483870967742</v>
      </c>
      <c r="AU7" s="50">
        <f t="shared" si="13"/>
        <v>0.78064516129032258</v>
      </c>
      <c r="AV7" s="24">
        <f t="shared" ref="AV7:AV12" si="14">+SUM(AR7:AS7)</f>
        <v>155</v>
      </c>
      <c r="AW7" s="2"/>
      <c r="AX7" s="3"/>
    </row>
    <row r="8" spans="1:50" x14ac:dyDescent="0.3">
      <c r="A8" s="18">
        <v>43132</v>
      </c>
      <c r="B8" s="14">
        <f>+[1]Feb18!$C$7</f>
        <v>58160</v>
      </c>
      <c r="C8" s="14">
        <f>+[1]Feb18!$C$8</f>
        <v>0</v>
      </c>
      <c r="D8" s="14">
        <f>+[1]Feb18!$C$9</f>
        <v>7617</v>
      </c>
      <c r="E8" s="14">
        <f>+[1]Feb18!$C$10</f>
        <v>0</v>
      </c>
      <c r="F8" s="14">
        <f>+[1]Feb18!$C$11</f>
        <v>202</v>
      </c>
      <c r="G8" s="14">
        <f>+[1]Feb18!$C$12</f>
        <v>0</v>
      </c>
      <c r="H8" s="14">
        <f>+[1]Feb18!$C$13</f>
        <v>34</v>
      </c>
      <c r="I8" s="19">
        <f>+[1]Feb18!$C$14</f>
        <v>1290</v>
      </c>
      <c r="J8" s="15">
        <f>IF(SUM(B8:I8)=[1]Feb18!$C$15,[1]Feb18!$C$15,"Error")</f>
        <v>67303</v>
      </c>
      <c r="K8" s="20"/>
      <c r="L8" s="14">
        <f>+[1]Feb18!$G$7</f>
        <v>7372</v>
      </c>
      <c r="M8" s="14">
        <f>+[1]Feb18!$G$8</f>
        <v>0</v>
      </c>
      <c r="N8" s="14">
        <f>+[1]Feb18!$G$9</f>
        <v>2779</v>
      </c>
      <c r="O8" s="14">
        <f>+[1]Feb18!$G$10</f>
        <v>0</v>
      </c>
      <c r="P8" s="14">
        <f>+[1]Feb18!$G$11</f>
        <v>52</v>
      </c>
      <c r="Q8" s="14">
        <f>+[1]Feb18!$G$12</f>
        <v>0</v>
      </c>
      <c r="R8" s="14">
        <f>+[1]Feb18!$G$13</f>
        <v>121</v>
      </c>
      <c r="S8" s="19">
        <f>+[1]Feb18!$G$14</f>
        <v>299</v>
      </c>
      <c r="T8" s="15">
        <f>IF(SUM(L8:S8)=[1]Feb18!$G$15,[1]Feb18!$G$15,"Error")</f>
        <v>10623</v>
      </c>
      <c r="U8" s="20"/>
      <c r="V8" s="14">
        <f t="shared" si="0"/>
        <v>65532</v>
      </c>
      <c r="W8" s="14">
        <f t="shared" si="0"/>
        <v>0</v>
      </c>
      <c r="X8" s="14">
        <f t="shared" si="0"/>
        <v>10396</v>
      </c>
      <c r="Y8" s="14">
        <f t="shared" si="0"/>
        <v>0</v>
      </c>
      <c r="Z8" s="14">
        <f t="shared" si="0"/>
        <v>254</v>
      </c>
      <c r="AA8" s="14">
        <f t="shared" si="0"/>
        <v>0</v>
      </c>
      <c r="AB8" s="14">
        <f t="shared" si="0"/>
        <v>155</v>
      </c>
      <c r="AC8" s="19">
        <f t="shared" si="0"/>
        <v>1589</v>
      </c>
      <c r="AD8" s="15">
        <f t="shared" si="0"/>
        <v>77926</v>
      </c>
      <c r="AE8" s="21"/>
      <c r="AF8" s="22">
        <f t="shared" si="1"/>
        <v>58160</v>
      </c>
      <c r="AG8" s="23">
        <f t="shared" si="2"/>
        <v>7372</v>
      </c>
      <c r="AH8" s="49">
        <f t="shared" si="3"/>
        <v>0.88750534090215472</v>
      </c>
      <c r="AI8" s="50">
        <f t="shared" si="4"/>
        <v>0.11249465909784533</v>
      </c>
      <c r="AJ8" s="24">
        <f t="shared" si="5"/>
        <v>65532</v>
      </c>
      <c r="AK8" s="51"/>
      <c r="AL8" s="22">
        <f t="shared" si="6"/>
        <v>9109</v>
      </c>
      <c r="AM8" s="23">
        <f t="shared" si="7"/>
        <v>3130</v>
      </c>
      <c r="AN8" s="49">
        <f t="shared" si="8"/>
        <v>0.74426015197320039</v>
      </c>
      <c r="AO8" s="50">
        <f t="shared" si="9"/>
        <v>0.25573984802679955</v>
      </c>
      <c r="AP8" s="24">
        <f t="shared" si="10"/>
        <v>12239</v>
      </c>
      <c r="AQ8" s="26"/>
      <c r="AR8" s="27">
        <f t="shared" si="11"/>
        <v>34</v>
      </c>
      <c r="AS8" s="23">
        <f t="shared" si="12"/>
        <v>121</v>
      </c>
      <c r="AT8" s="49">
        <f t="shared" si="13"/>
        <v>0.21935483870967742</v>
      </c>
      <c r="AU8" s="50">
        <f t="shared" si="13"/>
        <v>0.78064516129032258</v>
      </c>
      <c r="AV8" s="24">
        <f t="shared" si="14"/>
        <v>155</v>
      </c>
      <c r="AW8" s="2"/>
      <c r="AX8" s="3"/>
    </row>
    <row r="9" spans="1:50" x14ac:dyDescent="0.3">
      <c r="A9" s="18">
        <v>43160</v>
      </c>
      <c r="B9" s="14">
        <f>+[1]Mar18!$C$7</f>
        <v>58070</v>
      </c>
      <c r="C9" s="14">
        <f>+[1]Mar18!$C$8</f>
        <v>0</v>
      </c>
      <c r="D9" s="14">
        <f>+[1]Mar18!$C$9</f>
        <v>7629</v>
      </c>
      <c r="E9" s="14">
        <f>+[1]Mar18!$C$10</f>
        <v>0</v>
      </c>
      <c r="F9" s="14">
        <f>+[1]Mar18!$C$11</f>
        <v>200</v>
      </c>
      <c r="G9" s="14">
        <f>+[1]Mar18!$C$12</f>
        <v>0</v>
      </c>
      <c r="H9" s="14">
        <f>+[1]Mar18!$C$13</f>
        <v>36</v>
      </c>
      <c r="I9" s="19">
        <f>+[1]Mar18!$C$14</f>
        <v>1287</v>
      </c>
      <c r="J9" s="15">
        <f>IF(SUM(B9:I9)=[1]Mar18!$C$15,[1]Mar18!$C$15,"Error")</f>
        <v>67222</v>
      </c>
      <c r="K9" s="20"/>
      <c r="L9" s="14">
        <f>+[1]Mar18!$G$7</f>
        <v>7462</v>
      </c>
      <c r="M9" s="14">
        <f>+[1]Mar18!$G$8</f>
        <v>0</v>
      </c>
      <c r="N9" s="14">
        <f>+[1]Mar18!$G$9</f>
        <v>2775</v>
      </c>
      <c r="O9" s="14">
        <f>+[1]Mar18!$G$10</f>
        <v>0</v>
      </c>
      <c r="P9" s="14">
        <f>+[1]Mar18!$G$11</f>
        <v>54</v>
      </c>
      <c r="Q9" s="14">
        <f>+[1]Mar18!$G$12</f>
        <v>0</v>
      </c>
      <c r="R9" s="14">
        <f>+[1]Mar18!$G$13</f>
        <v>121</v>
      </c>
      <c r="S9" s="19">
        <f>+[1]Mar18!$G$14</f>
        <v>298</v>
      </c>
      <c r="T9" s="15">
        <f>IF(SUM(L9:S9)=[1]Mar18!$G$15,[1]Mar18!$G$15,"Error")</f>
        <v>10710</v>
      </c>
      <c r="U9" s="20"/>
      <c r="V9" s="14">
        <f t="shared" si="0"/>
        <v>65532</v>
      </c>
      <c r="W9" s="14">
        <f t="shared" si="0"/>
        <v>0</v>
      </c>
      <c r="X9" s="14">
        <f t="shared" si="0"/>
        <v>10404</v>
      </c>
      <c r="Y9" s="14">
        <f t="shared" si="0"/>
        <v>0</v>
      </c>
      <c r="Z9" s="14">
        <f t="shared" si="0"/>
        <v>254</v>
      </c>
      <c r="AA9" s="14">
        <f t="shared" si="0"/>
        <v>0</v>
      </c>
      <c r="AB9" s="14">
        <f t="shared" si="0"/>
        <v>157</v>
      </c>
      <c r="AC9" s="19">
        <f t="shared" si="0"/>
        <v>1585</v>
      </c>
      <c r="AD9" s="15">
        <f t="shared" si="0"/>
        <v>77932</v>
      </c>
      <c r="AE9" s="21"/>
      <c r="AF9" s="22">
        <f t="shared" si="1"/>
        <v>58070</v>
      </c>
      <c r="AG9" s="23">
        <f t="shared" si="2"/>
        <v>7462</v>
      </c>
      <c r="AH9" s="49">
        <f t="shared" si="3"/>
        <v>0.88613196606238176</v>
      </c>
      <c r="AI9" s="50">
        <f t="shared" si="4"/>
        <v>0.11386803393761827</v>
      </c>
      <c r="AJ9" s="24">
        <f t="shared" si="5"/>
        <v>65532</v>
      </c>
      <c r="AK9" s="51"/>
      <c r="AL9" s="22">
        <f t="shared" si="6"/>
        <v>9116</v>
      </c>
      <c r="AM9" s="23">
        <f t="shared" si="7"/>
        <v>3127</v>
      </c>
      <c r="AN9" s="49">
        <f t="shared" si="8"/>
        <v>0.74458874458874458</v>
      </c>
      <c r="AO9" s="50">
        <f t="shared" si="9"/>
        <v>0.25541125541125542</v>
      </c>
      <c r="AP9" s="24">
        <f t="shared" si="10"/>
        <v>12243</v>
      </c>
      <c r="AQ9" s="26"/>
      <c r="AR9" s="27">
        <f t="shared" si="11"/>
        <v>36</v>
      </c>
      <c r="AS9" s="23">
        <f t="shared" si="12"/>
        <v>121</v>
      </c>
      <c r="AT9" s="49">
        <f t="shared" si="13"/>
        <v>0.22929936305732485</v>
      </c>
      <c r="AU9" s="50">
        <f t="shared" si="13"/>
        <v>0.77070063694267521</v>
      </c>
      <c r="AV9" s="24">
        <f t="shared" si="14"/>
        <v>157</v>
      </c>
      <c r="AW9" s="2"/>
      <c r="AX9" s="3"/>
    </row>
    <row r="10" spans="1:50" x14ac:dyDescent="0.3">
      <c r="A10" s="18">
        <v>43191</v>
      </c>
      <c r="B10" s="14">
        <f>+[1]Apr18!$C$7</f>
        <v>58269</v>
      </c>
      <c r="C10" s="14">
        <f>+[1]Apr18!$C$8</f>
        <v>0</v>
      </c>
      <c r="D10" s="14">
        <f>+[1]Apr18!$C$9</f>
        <v>7659</v>
      </c>
      <c r="E10" s="14">
        <f>+[1]Apr18!$C$10</f>
        <v>0</v>
      </c>
      <c r="F10" s="14">
        <f>+[1]Apr18!$C$11</f>
        <v>201</v>
      </c>
      <c r="G10" s="14">
        <f>+[1]Apr18!$C$12</f>
        <v>0</v>
      </c>
      <c r="H10" s="14">
        <f>+[1]Apr18!$C$13</f>
        <v>37</v>
      </c>
      <c r="I10" s="19">
        <f>+[1]Apr18!$C$14</f>
        <v>1295</v>
      </c>
      <c r="J10" s="15">
        <f>IF(SUM(B10:I10)=[1]Apr18!$C$15,[1]Apr18!$C$15,"Error")</f>
        <v>67461</v>
      </c>
      <c r="K10" s="20"/>
      <c r="L10" s="14">
        <f>+[1]Apr18!$G$7</f>
        <v>7417</v>
      </c>
      <c r="M10" s="14">
        <f>+[1]Apr18!$G$8</f>
        <v>0</v>
      </c>
      <c r="N10" s="14">
        <f>+[1]Apr18!$G$9</f>
        <v>2768</v>
      </c>
      <c r="O10" s="14">
        <f>+[1]Apr18!$G$10</f>
        <v>0</v>
      </c>
      <c r="P10" s="14">
        <f>+[1]Apr18!$G$11</f>
        <v>51</v>
      </c>
      <c r="Q10" s="14">
        <f>+[1]Apr18!$G$12</f>
        <v>0</v>
      </c>
      <c r="R10" s="14">
        <f>+[1]Apr18!$G$13</f>
        <v>120</v>
      </c>
      <c r="S10" s="19">
        <f>+[1]Apr18!$G$14</f>
        <v>292</v>
      </c>
      <c r="T10" s="15">
        <f>IF(SUM(L10:S10)=[1]Apr18!$G$15,[1]Apr18!$G$15,"Error")</f>
        <v>10648</v>
      </c>
      <c r="U10" s="20"/>
      <c r="V10" s="14">
        <f t="shared" si="0"/>
        <v>65686</v>
      </c>
      <c r="W10" s="14">
        <f t="shared" si="0"/>
        <v>0</v>
      </c>
      <c r="X10" s="14">
        <f t="shared" si="0"/>
        <v>10427</v>
      </c>
      <c r="Y10" s="14">
        <f t="shared" si="0"/>
        <v>0</v>
      </c>
      <c r="Z10" s="14">
        <f t="shared" si="0"/>
        <v>252</v>
      </c>
      <c r="AA10" s="14">
        <f t="shared" si="0"/>
        <v>0</v>
      </c>
      <c r="AB10" s="14">
        <f t="shared" si="0"/>
        <v>157</v>
      </c>
      <c r="AC10" s="19">
        <f t="shared" si="0"/>
        <v>1587</v>
      </c>
      <c r="AD10" s="15">
        <f t="shared" si="0"/>
        <v>78109</v>
      </c>
      <c r="AE10" s="21"/>
      <c r="AF10" s="22">
        <f t="shared" si="1"/>
        <v>58269</v>
      </c>
      <c r="AG10" s="23">
        <f t="shared" si="2"/>
        <v>7417</v>
      </c>
      <c r="AH10" s="49">
        <f t="shared" si="3"/>
        <v>0.88708400572420298</v>
      </c>
      <c r="AI10" s="50">
        <f t="shared" si="4"/>
        <v>0.11291599427579697</v>
      </c>
      <c r="AJ10" s="24">
        <f t="shared" si="5"/>
        <v>65686</v>
      </c>
      <c r="AK10" s="51"/>
      <c r="AL10" s="22">
        <f t="shared" si="6"/>
        <v>9155</v>
      </c>
      <c r="AM10" s="23">
        <f t="shared" si="7"/>
        <v>3111</v>
      </c>
      <c r="AN10" s="49">
        <f t="shared" si="8"/>
        <v>0.74637208543942601</v>
      </c>
      <c r="AO10" s="50">
        <f t="shared" si="9"/>
        <v>0.25362791456057393</v>
      </c>
      <c r="AP10" s="24">
        <f t="shared" si="10"/>
        <v>12266</v>
      </c>
      <c r="AQ10" s="26"/>
      <c r="AR10" s="27">
        <f t="shared" si="11"/>
        <v>37</v>
      </c>
      <c r="AS10" s="23">
        <f t="shared" si="12"/>
        <v>120</v>
      </c>
      <c r="AT10" s="49">
        <f t="shared" si="13"/>
        <v>0.2356687898089172</v>
      </c>
      <c r="AU10" s="50">
        <f t="shared" si="13"/>
        <v>0.76433121019108285</v>
      </c>
      <c r="AV10" s="24">
        <f t="shared" si="14"/>
        <v>157</v>
      </c>
      <c r="AW10" s="2"/>
      <c r="AX10" s="3"/>
    </row>
    <row r="11" spans="1:50" x14ac:dyDescent="0.3">
      <c r="A11" s="18">
        <v>43221</v>
      </c>
      <c r="B11" s="14">
        <f>+[1]May18!$C$7</f>
        <v>59051</v>
      </c>
      <c r="C11" s="14">
        <f>+[1]May18!$C$8</f>
        <v>0</v>
      </c>
      <c r="D11" s="14">
        <f>+[1]May18!$C$9</f>
        <v>7709</v>
      </c>
      <c r="E11" s="14">
        <f>+[1]May18!$C$10</f>
        <v>0</v>
      </c>
      <c r="F11" s="14">
        <f>+[1]May18!$C$11</f>
        <v>200</v>
      </c>
      <c r="G11" s="14">
        <f>+[1]May18!$C$12</f>
        <v>0</v>
      </c>
      <c r="H11" s="14">
        <f>+[1]May18!$C$13</f>
        <v>44</v>
      </c>
      <c r="I11" s="19">
        <f>+[1]May18!$C$14</f>
        <v>1301</v>
      </c>
      <c r="J11" s="15">
        <f>IF(SUM(B11:I11)=[1]May18!$C$15,[1]May18!$C$15,"Error")</f>
        <v>68305</v>
      </c>
      <c r="K11" s="20"/>
      <c r="L11" s="14">
        <f>+[1]May18!$G$7</f>
        <v>7442</v>
      </c>
      <c r="M11" s="14">
        <f>+[1]May18!$G$8</f>
        <v>0</v>
      </c>
      <c r="N11" s="14">
        <f>+[1]May18!$G$9</f>
        <v>2708</v>
      </c>
      <c r="O11" s="14">
        <f>+[1]May18!$G$10</f>
        <v>0</v>
      </c>
      <c r="P11" s="14">
        <f>+[1]May18!$G$11</f>
        <v>52</v>
      </c>
      <c r="Q11" s="14">
        <f>+[1]May18!$G$12</f>
        <v>0</v>
      </c>
      <c r="R11" s="14">
        <f>+[1]May18!$G$13</f>
        <v>113</v>
      </c>
      <c r="S11" s="19">
        <f>+[1]May18!$G$14</f>
        <v>286</v>
      </c>
      <c r="T11" s="15">
        <f>IF(SUM(L11:S11)=[1]May18!$G$15,[1]May18!$G$15,"Error")</f>
        <v>10601</v>
      </c>
      <c r="U11" s="20"/>
      <c r="V11" s="14">
        <f t="shared" si="0"/>
        <v>66493</v>
      </c>
      <c r="W11" s="14">
        <f t="shared" si="0"/>
        <v>0</v>
      </c>
      <c r="X11" s="14">
        <f t="shared" si="0"/>
        <v>10417</v>
      </c>
      <c r="Y11" s="14">
        <f t="shared" si="0"/>
        <v>0</v>
      </c>
      <c r="Z11" s="14">
        <f t="shared" si="0"/>
        <v>252</v>
      </c>
      <c r="AA11" s="14">
        <f t="shared" si="0"/>
        <v>0</v>
      </c>
      <c r="AB11" s="14">
        <f t="shared" si="0"/>
        <v>157</v>
      </c>
      <c r="AC11" s="19">
        <f t="shared" si="0"/>
        <v>1587</v>
      </c>
      <c r="AD11" s="15">
        <f t="shared" si="0"/>
        <v>78906</v>
      </c>
      <c r="AE11" s="21"/>
      <c r="AF11" s="22">
        <f t="shared" si="1"/>
        <v>59051</v>
      </c>
      <c r="AG11" s="23">
        <f t="shared" si="2"/>
        <v>7442</v>
      </c>
      <c r="AH11" s="49">
        <f t="shared" si="3"/>
        <v>0.88807844434752525</v>
      </c>
      <c r="AI11" s="50">
        <f t="shared" si="4"/>
        <v>0.11192155565247469</v>
      </c>
      <c r="AJ11" s="24">
        <f t="shared" si="5"/>
        <v>66493</v>
      </c>
      <c r="AK11" s="51"/>
      <c r="AL11" s="22">
        <f t="shared" si="6"/>
        <v>9210</v>
      </c>
      <c r="AM11" s="23">
        <f t="shared" si="7"/>
        <v>3046</v>
      </c>
      <c r="AN11" s="49">
        <f t="shared" si="8"/>
        <v>0.75146866840731075</v>
      </c>
      <c r="AO11" s="50">
        <f t="shared" si="9"/>
        <v>0.24853133159268931</v>
      </c>
      <c r="AP11" s="24">
        <f t="shared" si="10"/>
        <v>12256</v>
      </c>
      <c r="AQ11" s="26"/>
      <c r="AR11" s="27">
        <f t="shared" si="11"/>
        <v>44</v>
      </c>
      <c r="AS11" s="23">
        <f t="shared" si="12"/>
        <v>113</v>
      </c>
      <c r="AT11" s="49">
        <f t="shared" si="13"/>
        <v>0.28025477707006369</v>
      </c>
      <c r="AU11" s="50">
        <f t="shared" si="13"/>
        <v>0.71974522292993626</v>
      </c>
      <c r="AV11" s="24">
        <f t="shared" si="14"/>
        <v>157</v>
      </c>
      <c r="AW11" s="2"/>
      <c r="AX11" s="3"/>
    </row>
    <row r="12" spans="1:50" x14ac:dyDescent="0.3">
      <c r="A12" s="18">
        <v>43252</v>
      </c>
      <c r="B12" s="14">
        <f>+[1]Jun18!$C$7</f>
        <v>59051</v>
      </c>
      <c r="C12" s="14">
        <f>+[1]Jun18!$C$8</f>
        <v>0</v>
      </c>
      <c r="D12" s="14">
        <f>+[1]Jun18!$C$9</f>
        <v>7709</v>
      </c>
      <c r="E12" s="14">
        <f>+[1]Jun18!$C$10</f>
        <v>0</v>
      </c>
      <c r="F12" s="14">
        <f>+[1]Jun18!$C$11</f>
        <v>200</v>
      </c>
      <c r="G12" s="14">
        <f>+[1]Jun18!$C$12</f>
        <v>0</v>
      </c>
      <c r="H12" s="14">
        <f>+[1]Jun18!$C$13</f>
        <v>44</v>
      </c>
      <c r="I12" s="19">
        <f>+[1]Jun18!$C$14</f>
        <v>1301</v>
      </c>
      <c r="J12" s="15">
        <f>IF(SUM(B12:I12)=[1]Jun18!$C$15,[1]Jun18!$C$15,"Error")</f>
        <v>68305</v>
      </c>
      <c r="K12" s="20"/>
      <c r="L12" s="14">
        <f>+[1]Jun18!$G$7</f>
        <v>7442</v>
      </c>
      <c r="M12" s="14">
        <f>+[1]Jun18!$G$8</f>
        <v>0</v>
      </c>
      <c r="N12" s="14">
        <f>+[1]Jun18!$G$9</f>
        <v>2708</v>
      </c>
      <c r="O12" s="14">
        <f>+[1]Jun18!$G$10</f>
        <v>0</v>
      </c>
      <c r="P12" s="14">
        <f>+[1]Jun18!$G$11</f>
        <v>52</v>
      </c>
      <c r="Q12" s="14">
        <f>+[1]Jun18!$G$12</f>
        <v>0</v>
      </c>
      <c r="R12" s="14">
        <f>+[1]Jun18!$G$13</f>
        <v>113</v>
      </c>
      <c r="S12" s="19">
        <f>+[1]Jun18!$G$14</f>
        <v>286</v>
      </c>
      <c r="T12" s="15">
        <f>IF(SUM(L12:S12)=[1]Jun18!$G$15,[1]Jun18!$G$15,"Error")</f>
        <v>10601</v>
      </c>
      <c r="U12" s="20"/>
      <c r="V12" s="14">
        <f t="shared" si="0"/>
        <v>66493</v>
      </c>
      <c r="W12" s="14">
        <f t="shared" si="0"/>
        <v>0</v>
      </c>
      <c r="X12" s="14">
        <f t="shared" si="0"/>
        <v>10417</v>
      </c>
      <c r="Y12" s="14">
        <f t="shared" si="0"/>
        <v>0</v>
      </c>
      <c r="Z12" s="14">
        <f t="shared" si="0"/>
        <v>252</v>
      </c>
      <c r="AA12" s="14">
        <f t="shared" si="0"/>
        <v>0</v>
      </c>
      <c r="AB12" s="14">
        <f t="shared" si="0"/>
        <v>157</v>
      </c>
      <c r="AC12" s="19">
        <f t="shared" si="0"/>
        <v>1587</v>
      </c>
      <c r="AD12" s="15">
        <f t="shared" si="0"/>
        <v>78906</v>
      </c>
      <c r="AE12" s="21"/>
      <c r="AF12" s="22">
        <f t="shared" si="1"/>
        <v>59051</v>
      </c>
      <c r="AG12" s="23">
        <f t="shared" si="2"/>
        <v>7442</v>
      </c>
      <c r="AH12" s="49">
        <f t="shared" si="3"/>
        <v>0.88807844434752525</v>
      </c>
      <c r="AI12" s="50">
        <f t="shared" si="4"/>
        <v>0.11192155565247469</v>
      </c>
      <c r="AJ12" s="24">
        <f t="shared" ref="AJ12:AJ17" si="15">+SUM(AF12:AG12)</f>
        <v>66493</v>
      </c>
      <c r="AK12" s="51"/>
      <c r="AL12" s="22">
        <f t="shared" si="6"/>
        <v>9210</v>
      </c>
      <c r="AM12" s="23">
        <f t="shared" si="7"/>
        <v>3046</v>
      </c>
      <c r="AN12" s="49">
        <f t="shared" si="8"/>
        <v>0.75146866840731075</v>
      </c>
      <c r="AO12" s="50">
        <f t="shared" si="9"/>
        <v>0.24853133159268931</v>
      </c>
      <c r="AP12" s="24">
        <f t="shared" si="10"/>
        <v>12256</v>
      </c>
      <c r="AQ12" s="26"/>
      <c r="AR12" s="27">
        <f t="shared" si="11"/>
        <v>44</v>
      </c>
      <c r="AS12" s="23">
        <f t="shared" si="12"/>
        <v>113</v>
      </c>
      <c r="AT12" s="49">
        <f t="shared" si="13"/>
        <v>0.28025477707006369</v>
      </c>
      <c r="AU12" s="50">
        <f t="shared" si="13"/>
        <v>0.71974522292993626</v>
      </c>
      <c r="AV12" s="24">
        <f t="shared" si="14"/>
        <v>157</v>
      </c>
      <c r="AW12" s="2"/>
      <c r="AX12" s="3"/>
    </row>
    <row r="13" spans="1:50" x14ac:dyDescent="0.3">
      <c r="A13" s="18">
        <v>43282</v>
      </c>
      <c r="B13" s="14">
        <f>+[1]Jul18!$C$7</f>
        <v>59628</v>
      </c>
      <c r="C13" s="14">
        <f>+[1]Jul18!$C$8</f>
        <v>0</v>
      </c>
      <c r="D13" s="14">
        <f>+[1]Jul18!$C$9</f>
        <v>7765</v>
      </c>
      <c r="E13" s="14">
        <f>+[1]Jul18!$C$10</f>
        <v>0</v>
      </c>
      <c r="F13" s="14">
        <f>+[1]Jul18!$C$11</f>
        <v>202</v>
      </c>
      <c r="G13" s="14">
        <f>+[1]Jul18!$C$12</f>
        <v>0</v>
      </c>
      <c r="H13" s="14">
        <f>+[1]Jul18!$C$13</f>
        <v>36</v>
      </c>
      <c r="I13" s="19">
        <f>+[1]Jul18!$C$14</f>
        <v>1299</v>
      </c>
      <c r="J13" s="15">
        <f>IF(SUM(B13:I13)=[1]Jul18!$C$15,[1]Jul18!$C$15,"Error")</f>
        <v>68930</v>
      </c>
      <c r="K13" s="20"/>
      <c r="L13" s="14">
        <f>+[1]Jul18!$G$7</f>
        <v>7200</v>
      </c>
      <c r="M13" s="14">
        <f>+[1]Jul18!$G$8</f>
        <v>0</v>
      </c>
      <c r="N13" s="14">
        <f>+[1]Jul18!$G$9</f>
        <v>2707</v>
      </c>
      <c r="O13" s="14">
        <f>+[1]Jul18!$G$10</f>
        <v>0</v>
      </c>
      <c r="P13" s="14">
        <f>+[1]Jul18!$G$11</f>
        <v>50</v>
      </c>
      <c r="Q13" s="14">
        <f>+[1]Jul18!$G$12</f>
        <v>0</v>
      </c>
      <c r="R13" s="14">
        <f>+[1]Jul18!$G$13</f>
        <v>121</v>
      </c>
      <c r="S13" s="19">
        <f>+[1]Jul18!$G$14</f>
        <v>288</v>
      </c>
      <c r="T13" s="15">
        <f>IF(SUM(L13:S13)=[1]Jul18!$G$15,[1]Jul18!$G$15,"Error")</f>
        <v>10366</v>
      </c>
      <c r="U13" s="20"/>
      <c r="V13" s="14">
        <f t="shared" si="0"/>
        <v>66828</v>
      </c>
      <c r="W13" s="14">
        <f t="shared" si="0"/>
        <v>0</v>
      </c>
      <c r="X13" s="14">
        <f t="shared" si="0"/>
        <v>10472</v>
      </c>
      <c r="Y13" s="14">
        <f t="shared" si="0"/>
        <v>0</v>
      </c>
      <c r="Z13" s="14">
        <f t="shared" si="0"/>
        <v>252</v>
      </c>
      <c r="AA13" s="14">
        <f t="shared" si="0"/>
        <v>0</v>
      </c>
      <c r="AB13" s="14">
        <f t="shared" si="0"/>
        <v>157</v>
      </c>
      <c r="AC13" s="19">
        <f t="shared" si="0"/>
        <v>1587</v>
      </c>
      <c r="AD13" s="15">
        <f t="shared" si="0"/>
        <v>79296</v>
      </c>
      <c r="AE13" s="21"/>
      <c r="AF13" s="22">
        <f t="shared" si="1"/>
        <v>59628</v>
      </c>
      <c r="AG13" s="23">
        <f t="shared" si="2"/>
        <v>7200</v>
      </c>
      <c r="AH13" s="49">
        <f t="shared" si="3"/>
        <v>0.8922607290357335</v>
      </c>
      <c r="AI13" s="50">
        <f t="shared" si="4"/>
        <v>0.10773927096426647</v>
      </c>
      <c r="AJ13" s="24">
        <f t="shared" si="15"/>
        <v>66828</v>
      </c>
      <c r="AK13" s="51"/>
      <c r="AL13" s="22">
        <f t="shared" si="6"/>
        <v>9266</v>
      </c>
      <c r="AM13" s="23">
        <f t="shared" si="7"/>
        <v>3045</v>
      </c>
      <c r="AN13" s="49">
        <f t="shared" si="8"/>
        <v>0.75266022256518561</v>
      </c>
      <c r="AO13" s="50">
        <f t="shared" si="9"/>
        <v>0.24733977743481439</v>
      </c>
      <c r="AP13" s="24">
        <f t="shared" si="10"/>
        <v>12311</v>
      </c>
      <c r="AQ13" s="26"/>
      <c r="AR13" s="27">
        <f t="shared" si="11"/>
        <v>36</v>
      </c>
      <c r="AS13" s="23">
        <f t="shared" si="12"/>
        <v>121</v>
      </c>
      <c r="AT13" s="49">
        <f t="shared" si="13"/>
        <v>0.22929936305732485</v>
      </c>
      <c r="AU13" s="50">
        <f t="shared" si="13"/>
        <v>0.77070063694267521</v>
      </c>
      <c r="AV13" s="24">
        <f t="shared" ref="AV13:AV18" si="16">+SUM(AR13:AS13)</f>
        <v>157</v>
      </c>
      <c r="AW13" s="2"/>
      <c r="AX13" s="3"/>
    </row>
    <row r="14" spans="1:50" x14ac:dyDescent="0.3">
      <c r="A14" s="18">
        <v>43313</v>
      </c>
      <c r="B14" s="14">
        <f>+[1]Aug18!$C$7</f>
        <v>59783</v>
      </c>
      <c r="C14" s="14">
        <f>+[1]Aug18!$C$8</f>
        <v>0</v>
      </c>
      <c r="D14" s="14">
        <f>+[1]Aug18!$C$9</f>
        <v>7768</v>
      </c>
      <c r="E14" s="14">
        <f>+[1]Aug18!$C$10</f>
        <v>0</v>
      </c>
      <c r="F14" s="14">
        <f>+[1]Aug18!$C$11</f>
        <v>199</v>
      </c>
      <c r="G14" s="14">
        <f>+[1]Aug18!$C$12</f>
        <v>0</v>
      </c>
      <c r="H14" s="14">
        <f>+[1]Aug18!$C$13</f>
        <v>35</v>
      </c>
      <c r="I14" s="19">
        <f>+[1]Aug18!$C$14</f>
        <v>1301</v>
      </c>
      <c r="J14" s="15">
        <f>IF(SUM(B14:I14)=[1]Aug18!$C$15,[1]Aug18!$C$15,"Error")</f>
        <v>69086</v>
      </c>
      <c r="K14" s="20"/>
      <c r="L14" s="14">
        <f>+[1]Aug18!$G$7</f>
        <v>7088</v>
      </c>
      <c r="M14" s="14">
        <f>+[1]Aug18!$G$8</f>
        <v>0</v>
      </c>
      <c r="N14" s="14">
        <f>+[1]Aug18!$G$9</f>
        <v>2704</v>
      </c>
      <c r="O14" s="14">
        <f>+[1]Aug18!$G$10</f>
        <v>0</v>
      </c>
      <c r="P14" s="14">
        <f>+[1]Aug18!$G$11</f>
        <v>51</v>
      </c>
      <c r="Q14" s="14">
        <f>+[1]Aug18!$G$12</f>
        <v>0</v>
      </c>
      <c r="R14" s="14">
        <f>+[1]Aug18!$G$13</f>
        <v>122</v>
      </c>
      <c r="S14" s="19">
        <f>+[1]Aug18!$G$14</f>
        <v>285</v>
      </c>
      <c r="T14" s="15">
        <f>IF(SUM(L14:S14)=[1]Aug18!$G$15,[1]Aug18!$G$15,"Error")</f>
        <v>10250</v>
      </c>
      <c r="U14" s="20"/>
      <c r="V14" s="14">
        <f t="shared" si="0"/>
        <v>66871</v>
      </c>
      <c r="W14" s="14">
        <f t="shared" si="0"/>
        <v>0</v>
      </c>
      <c r="X14" s="14">
        <f t="shared" si="0"/>
        <v>10472</v>
      </c>
      <c r="Y14" s="14">
        <f t="shared" si="0"/>
        <v>0</v>
      </c>
      <c r="Z14" s="14">
        <f t="shared" si="0"/>
        <v>250</v>
      </c>
      <c r="AA14" s="14">
        <f t="shared" si="0"/>
        <v>0</v>
      </c>
      <c r="AB14" s="14">
        <f t="shared" si="0"/>
        <v>157</v>
      </c>
      <c r="AC14" s="19">
        <f t="shared" si="0"/>
        <v>1586</v>
      </c>
      <c r="AD14" s="15">
        <f t="shared" si="0"/>
        <v>79336</v>
      </c>
      <c r="AE14" s="21"/>
      <c r="AF14" s="22">
        <f t="shared" si="1"/>
        <v>59783</v>
      </c>
      <c r="AG14" s="23">
        <f t="shared" si="2"/>
        <v>7088</v>
      </c>
      <c r="AH14" s="49">
        <f t="shared" si="3"/>
        <v>0.89400487505794735</v>
      </c>
      <c r="AI14" s="50">
        <f t="shared" si="4"/>
        <v>0.10599512494205261</v>
      </c>
      <c r="AJ14" s="24">
        <f t="shared" si="15"/>
        <v>66871</v>
      </c>
      <c r="AK14" s="51"/>
      <c r="AL14" s="22">
        <f t="shared" si="6"/>
        <v>9268</v>
      </c>
      <c r="AM14" s="23">
        <f t="shared" si="7"/>
        <v>3040</v>
      </c>
      <c r="AN14" s="49">
        <f t="shared" si="8"/>
        <v>0.75300617484562882</v>
      </c>
      <c r="AO14" s="50">
        <f t="shared" si="9"/>
        <v>0.24699382515437113</v>
      </c>
      <c r="AP14" s="24">
        <f t="shared" si="10"/>
        <v>12308</v>
      </c>
      <c r="AQ14" s="26"/>
      <c r="AR14" s="27">
        <f t="shared" si="11"/>
        <v>35</v>
      </c>
      <c r="AS14" s="23">
        <f t="shared" si="12"/>
        <v>122</v>
      </c>
      <c r="AT14" s="49">
        <f t="shared" si="13"/>
        <v>0.22292993630573249</v>
      </c>
      <c r="AU14" s="50">
        <f t="shared" si="13"/>
        <v>0.77707006369426757</v>
      </c>
      <c r="AV14" s="24">
        <f t="shared" si="16"/>
        <v>157</v>
      </c>
      <c r="AW14" s="2"/>
      <c r="AX14" s="3"/>
    </row>
    <row r="15" spans="1:50" x14ac:dyDescent="0.3">
      <c r="A15" s="18">
        <v>43344</v>
      </c>
      <c r="B15" s="14">
        <f>+[1]Sep18!$C$7</f>
        <v>59755</v>
      </c>
      <c r="C15" s="14">
        <f>+[1]Sep18!$C$8</f>
        <v>0</v>
      </c>
      <c r="D15" s="14">
        <f>+[1]Sep18!$C$9</f>
        <v>7798</v>
      </c>
      <c r="E15" s="14">
        <f>+[1]Sep18!$C$10</f>
        <v>0</v>
      </c>
      <c r="F15" s="14">
        <f>+[1]Sep18!$C$11</f>
        <v>199</v>
      </c>
      <c r="G15" s="14">
        <f>+[1]Sep18!$C$12</f>
        <v>0</v>
      </c>
      <c r="H15" s="14">
        <f>+[1]Sep18!$C$13</f>
        <v>34</v>
      </c>
      <c r="I15" s="19">
        <f>+[1]Sep18!$C$14</f>
        <v>1302</v>
      </c>
      <c r="J15" s="15">
        <f>IF(SUM(B15:I15)=[1]Sep18!$C$15,[1]Sep18!$C$15,"Error")</f>
        <v>69088</v>
      </c>
      <c r="K15" s="20"/>
      <c r="L15" s="14">
        <f>+[1]Sep18!$G$7</f>
        <v>7010</v>
      </c>
      <c r="M15" s="14">
        <f>+[1]Sep18!$G$8</f>
        <v>0</v>
      </c>
      <c r="N15" s="14">
        <f>+[1]Sep18!$G$9</f>
        <v>2677</v>
      </c>
      <c r="O15" s="14">
        <f>+[1]Sep18!$G$10</f>
        <v>0</v>
      </c>
      <c r="P15" s="14">
        <f>+[1]Sep18!$G$11</f>
        <v>51</v>
      </c>
      <c r="Q15" s="14">
        <f>+[1]Sep18!$G$12</f>
        <v>0</v>
      </c>
      <c r="R15" s="14">
        <f>+[1]Sep18!$G$13</f>
        <v>123</v>
      </c>
      <c r="S15" s="19">
        <f>+[1]Sep18!$G$14</f>
        <v>280</v>
      </c>
      <c r="T15" s="15">
        <f>IF(SUM(L15:S15)=[1]Sep18!$G$15,[1]Sep18!$G$15,"Error")</f>
        <v>10141</v>
      </c>
      <c r="U15" s="20"/>
      <c r="V15" s="14">
        <f t="shared" si="0"/>
        <v>66765</v>
      </c>
      <c r="W15" s="14">
        <f t="shared" si="0"/>
        <v>0</v>
      </c>
      <c r="X15" s="14">
        <f t="shared" si="0"/>
        <v>10475</v>
      </c>
      <c r="Y15" s="14">
        <f t="shared" si="0"/>
        <v>0</v>
      </c>
      <c r="Z15" s="14">
        <f t="shared" si="0"/>
        <v>250</v>
      </c>
      <c r="AA15" s="14">
        <f t="shared" si="0"/>
        <v>0</v>
      </c>
      <c r="AB15" s="14">
        <f t="shared" si="0"/>
        <v>157</v>
      </c>
      <c r="AC15" s="19">
        <f t="shared" si="0"/>
        <v>1582</v>
      </c>
      <c r="AD15" s="15">
        <f t="shared" si="0"/>
        <v>79229</v>
      </c>
      <c r="AE15" s="21"/>
      <c r="AF15" s="22">
        <f t="shared" si="1"/>
        <v>59755</v>
      </c>
      <c r="AG15" s="23">
        <f t="shared" si="2"/>
        <v>7010</v>
      </c>
      <c r="AH15" s="49">
        <f t="shared" si="3"/>
        <v>0.89500486781996558</v>
      </c>
      <c r="AI15" s="50">
        <f t="shared" si="4"/>
        <v>0.10499513218003445</v>
      </c>
      <c r="AJ15" s="24">
        <f t="shared" si="15"/>
        <v>66765</v>
      </c>
      <c r="AK15" s="51"/>
      <c r="AL15" s="22">
        <f t="shared" si="6"/>
        <v>9299</v>
      </c>
      <c r="AM15" s="23">
        <f t="shared" si="7"/>
        <v>3008</v>
      </c>
      <c r="AN15" s="49">
        <f t="shared" si="8"/>
        <v>0.75558625172665961</v>
      </c>
      <c r="AO15" s="50">
        <f t="shared" si="9"/>
        <v>0.24441374827334036</v>
      </c>
      <c r="AP15" s="24">
        <f t="shared" si="10"/>
        <v>12307</v>
      </c>
      <c r="AQ15" s="26"/>
      <c r="AR15" s="27">
        <f t="shared" si="11"/>
        <v>34</v>
      </c>
      <c r="AS15" s="23">
        <f t="shared" si="12"/>
        <v>123</v>
      </c>
      <c r="AT15" s="49">
        <f t="shared" si="13"/>
        <v>0.21656050955414013</v>
      </c>
      <c r="AU15" s="50">
        <f t="shared" si="13"/>
        <v>0.78343949044585992</v>
      </c>
      <c r="AV15" s="24">
        <f t="shared" si="16"/>
        <v>157</v>
      </c>
      <c r="AW15" s="2"/>
      <c r="AX15" s="3"/>
    </row>
    <row r="16" spans="1:50" x14ac:dyDescent="0.3">
      <c r="A16" s="18">
        <v>43374</v>
      </c>
      <c r="B16" s="14">
        <f>+[1]Oct18!$C$7</f>
        <v>59096</v>
      </c>
      <c r="C16" s="14">
        <f>+[1]Oct18!$C$8</f>
        <v>0</v>
      </c>
      <c r="D16" s="14">
        <f>+[1]Oct18!$C$9</f>
        <v>7688</v>
      </c>
      <c r="E16" s="14">
        <f>+[1]Oct18!$C$10</f>
        <v>0</v>
      </c>
      <c r="F16" s="14">
        <f>+[1]Oct18!$C$11</f>
        <v>197</v>
      </c>
      <c r="G16" s="14">
        <f>+[1]Oct18!$C$12</f>
        <v>0</v>
      </c>
      <c r="H16" s="14">
        <f>+[1]Oct18!$C$13</f>
        <v>33</v>
      </c>
      <c r="I16" s="19">
        <f>+[1]Oct18!$C$14</f>
        <v>1299</v>
      </c>
      <c r="J16" s="15">
        <f>IF(SUM(B16:I16)=[1]Oct18!$C$15,[1]Oct18!$C$15,"Error")</f>
        <v>68313</v>
      </c>
      <c r="K16" s="20"/>
      <c r="L16" s="14">
        <f>+[1]Oct18!$G$7</f>
        <v>6851</v>
      </c>
      <c r="M16" s="14">
        <f>+[1]Oct18!$G$8</f>
        <v>0</v>
      </c>
      <c r="N16" s="14">
        <f>+[1]Oct18!$G$9</f>
        <v>2653</v>
      </c>
      <c r="O16" s="14">
        <f>+[1]Oct18!$G$10</f>
        <v>0</v>
      </c>
      <c r="P16" s="14">
        <f>+[1]Oct18!$G$11</f>
        <v>53</v>
      </c>
      <c r="Q16" s="14">
        <f>+[1]Oct18!$G$12</f>
        <v>0</v>
      </c>
      <c r="R16" s="14">
        <f>+[1]Oct18!$G$13</f>
        <v>123</v>
      </c>
      <c r="S16" s="19">
        <f>+[1]Oct18!$G$14</f>
        <v>280</v>
      </c>
      <c r="T16" s="15">
        <f>IF(SUM(L16:S16)=[1]Oct18!$G$15,[1]Oct18!$G$15,"Error")</f>
        <v>9960</v>
      </c>
      <c r="U16" s="20"/>
      <c r="V16" s="14">
        <f t="shared" si="0"/>
        <v>65947</v>
      </c>
      <c r="W16" s="14">
        <f t="shared" si="0"/>
        <v>0</v>
      </c>
      <c r="X16" s="14">
        <f t="shared" si="0"/>
        <v>10341</v>
      </c>
      <c r="Y16" s="14">
        <f t="shared" si="0"/>
        <v>0</v>
      </c>
      <c r="Z16" s="14">
        <f t="shared" si="0"/>
        <v>250</v>
      </c>
      <c r="AA16" s="14">
        <f t="shared" si="0"/>
        <v>0</v>
      </c>
      <c r="AB16" s="14">
        <f t="shared" si="0"/>
        <v>156</v>
      </c>
      <c r="AC16" s="19">
        <f t="shared" si="0"/>
        <v>1579</v>
      </c>
      <c r="AD16" s="15">
        <f t="shared" si="0"/>
        <v>78273</v>
      </c>
      <c r="AE16" s="21"/>
      <c r="AF16" s="22">
        <f t="shared" si="1"/>
        <v>59096</v>
      </c>
      <c r="AG16" s="23">
        <f t="shared" si="2"/>
        <v>6851</v>
      </c>
      <c r="AH16" s="49">
        <f t="shared" si="3"/>
        <v>0.89611354572611335</v>
      </c>
      <c r="AI16" s="50">
        <f t="shared" si="4"/>
        <v>0.10388645427388661</v>
      </c>
      <c r="AJ16" s="24">
        <f t="shared" si="15"/>
        <v>65947</v>
      </c>
      <c r="AK16" s="51"/>
      <c r="AL16" s="22">
        <f t="shared" si="6"/>
        <v>9184</v>
      </c>
      <c r="AM16" s="23">
        <f t="shared" si="7"/>
        <v>2986</v>
      </c>
      <c r="AN16" s="49">
        <f t="shared" si="8"/>
        <v>0.75464256368118321</v>
      </c>
      <c r="AO16" s="50">
        <f t="shared" si="9"/>
        <v>0.24535743631881676</v>
      </c>
      <c r="AP16" s="24">
        <f t="shared" si="10"/>
        <v>12170</v>
      </c>
      <c r="AQ16" s="26"/>
      <c r="AR16" s="27">
        <f t="shared" si="11"/>
        <v>33</v>
      </c>
      <c r="AS16" s="23">
        <f t="shared" si="12"/>
        <v>123</v>
      </c>
      <c r="AT16" s="49">
        <f t="shared" si="13"/>
        <v>0.21153846153846154</v>
      </c>
      <c r="AU16" s="50">
        <f t="shared" si="13"/>
        <v>0.78846153846153844</v>
      </c>
      <c r="AV16" s="24">
        <f t="shared" si="16"/>
        <v>156</v>
      </c>
      <c r="AW16" s="2"/>
      <c r="AX16" s="3"/>
    </row>
    <row r="17" spans="1:50" x14ac:dyDescent="0.3">
      <c r="A17" s="18">
        <v>43405</v>
      </c>
      <c r="B17" s="14">
        <f>+[1]Nov18!$C$7</f>
        <v>59027</v>
      </c>
      <c r="C17" s="14">
        <f>+[1]Nov18!$C$8</f>
        <v>0</v>
      </c>
      <c r="D17" s="14">
        <f>+[1]Nov18!$C$9</f>
        <v>7701</v>
      </c>
      <c r="E17" s="14">
        <f>+[1]Nov18!$C$10</f>
        <v>0</v>
      </c>
      <c r="F17" s="14">
        <f>+[1]Nov18!$C$11</f>
        <v>198</v>
      </c>
      <c r="G17" s="14">
        <f>+[1]Nov18!$C$12</f>
        <v>0</v>
      </c>
      <c r="H17" s="14">
        <f>+[1]Nov18!$C$13</f>
        <v>32</v>
      </c>
      <c r="I17" s="19">
        <f>+[1]Nov18!$C$14</f>
        <v>1300</v>
      </c>
      <c r="J17" s="15">
        <f>IF(SUM(B17:I17)=[1]Nov18!$C$15,[1]Nov18!$C$15,"Error")</f>
        <v>68258</v>
      </c>
      <c r="K17" s="20"/>
      <c r="L17" s="14">
        <f>+[1]Nov18!$G$7</f>
        <v>6779</v>
      </c>
      <c r="M17" s="14">
        <f>+[1]Nov18!$G$8</f>
        <v>0</v>
      </c>
      <c r="N17" s="14">
        <f>+[1]Nov18!$G$9</f>
        <v>2627</v>
      </c>
      <c r="O17" s="14">
        <f>+[1]Nov18!$G$10</f>
        <v>0</v>
      </c>
      <c r="P17" s="14">
        <f>+[1]Nov18!$G$11</f>
        <v>52</v>
      </c>
      <c r="Q17" s="14">
        <f>+[1]Nov18!$G$12</f>
        <v>0</v>
      </c>
      <c r="R17" s="14">
        <f>+[1]Nov18!$G$13</f>
        <v>125</v>
      </c>
      <c r="S17" s="19">
        <f>+[1]Nov18!$G$14</f>
        <v>276</v>
      </c>
      <c r="T17" s="15">
        <f>IF(SUM(L17:S17)=[1]Nov18!$G$15,[1]Nov18!$G$15,"Error")</f>
        <v>9859</v>
      </c>
      <c r="U17" s="20"/>
      <c r="V17" s="14">
        <f t="shared" si="0"/>
        <v>65806</v>
      </c>
      <c r="W17" s="14">
        <f t="shared" si="0"/>
        <v>0</v>
      </c>
      <c r="X17" s="14">
        <f t="shared" si="0"/>
        <v>10328</v>
      </c>
      <c r="Y17" s="14">
        <f t="shared" si="0"/>
        <v>0</v>
      </c>
      <c r="Z17" s="14">
        <f t="shared" si="0"/>
        <v>250</v>
      </c>
      <c r="AA17" s="14">
        <f t="shared" si="0"/>
        <v>0</v>
      </c>
      <c r="AB17" s="14">
        <f t="shared" si="0"/>
        <v>157</v>
      </c>
      <c r="AC17" s="19">
        <f t="shared" si="0"/>
        <v>1576</v>
      </c>
      <c r="AD17" s="15">
        <f t="shared" si="0"/>
        <v>78117</v>
      </c>
      <c r="AE17" s="21"/>
      <c r="AF17" s="22">
        <f t="shared" si="1"/>
        <v>59027</v>
      </c>
      <c r="AG17" s="23">
        <f t="shared" si="2"/>
        <v>6779</v>
      </c>
      <c r="AH17" s="49">
        <f t="shared" si="3"/>
        <v>0.89698507734857003</v>
      </c>
      <c r="AI17" s="50">
        <f t="shared" si="4"/>
        <v>0.10301492265142996</v>
      </c>
      <c r="AJ17" s="24">
        <f t="shared" si="15"/>
        <v>65806</v>
      </c>
      <c r="AK17" s="51"/>
      <c r="AL17" s="22">
        <f t="shared" si="6"/>
        <v>9199</v>
      </c>
      <c r="AM17" s="23">
        <f t="shared" si="7"/>
        <v>2955</v>
      </c>
      <c r="AN17" s="49">
        <f t="shared" si="8"/>
        <v>0.7568701662004278</v>
      </c>
      <c r="AO17" s="50">
        <f t="shared" si="9"/>
        <v>0.24312983379957215</v>
      </c>
      <c r="AP17" s="24">
        <f t="shared" si="10"/>
        <v>12154</v>
      </c>
      <c r="AQ17" s="26"/>
      <c r="AR17" s="27">
        <f t="shared" si="11"/>
        <v>32</v>
      </c>
      <c r="AS17" s="23">
        <f t="shared" si="12"/>
        <v>125</v>
      </c>
      <c r="AT17" s="49">
        <f t="shared" si="13"/>
        <v>0.20382165605095542</v>
      </c>
      <c r="AU17" s="50">
        <f t="shared" si="13"/>
        <v>0.79617834394904463</v>
      </c>
      <c r="AV17" s="24">
        <f t="shared" si="16"/>
        <v>157</v>
      </c>
      <c r="AW17" s="2"/>
      <c r="AX17" s="3"/>
    </row>
    <row r="18" spans="1:50" x14ac:dyDescent="0.3">
      <c r="A18" s="18">
        <v>43435</v>
      </c>
      <c r="B18" s="14">
        <f>+[1]Dec18!$C$7</f>
        <v>59158</v>
      </c>
      <c r="C18" s="14">
        <f>+[1]Dec18!$C$8</f>
        <v>0</v>
      </c>
      <c r="D18" s="14">
        <f>+[1]Dec18!$C$9</f>
        <v>7688</v>
      </c>
      <c r="E18" s="14">
        <f>+[1]Dec18!$C$10</f>
        <v>0</v>
      </c>
      <c r="F18" s="14">
        <f>+[1]Dec18!$C$11</f>
        <v>198</v>
      </c>
      <c r="G18" s="14">
        <f>+[1]Dec18!$C$12</f>
        <v>0</v>
      </c>
      <c r="H18" s="14">
        <f>+[1]Dec18!$C$13</f>
        <v>37</v>
      </c>
      <c r="I18" s="19">
        <f>+[1]Dec18!$C$14</f>
        <v>1302</v>
      </c>
      <c r="J18" s="15">
        <f>IF(SUM(B18:I18)=[1]Dec18!$C$15,[1]Dec18!$C$15,"Error")</f>
        <v>68383</v>
      </c>
      <c r="K18" s="20"/>
      <c r="L18" s="14">
        <f>+[1]Dec18!$G$7</f>
        <v>6694</v>
      </c>
      <c r="M18" s="14">
        <f>+[1]Dec18!$G$8</f>
        <v>0</v>
      </c>
      <c r="N18" s="14">
        <f>+[1]Dec18!$G$9</f>
        <v>2635</v>
      </c>
      <c r="O18" s="14">
        <f>+[1]Dec18!$G$10</f>
        <v>0</v>
      </c>
      <c r="P18" s="14">
        <f>+[1]Dec18!$G$11</f>
        <v>52</v>
      </c>
      <c r="Q18" s="14">
        <f>+[1]Dec18!$G$12</f>
        <v>0</v>
      </c>
      <c r="R18" s="14">
        <f>+[1]Dec18!$G$13</f>
        <v>121</v>
      </c>
      <c r="S18" s="19">
        <f>+[1]Dec18!$G$14</f>
        <v>271</v>
      </c>
      <c r="T18" s="15">
        <f>IF(SUM(L18:S18)=[1]Dec18!$G$15,[1]Dec18!$G$15,"Error")</f>
        <v>9773</v>
      </c>
      <c r="U18" s="20"/>
      <c r="V18" s="14">
        <f t="shared" si="0"/>
        <v>65852</v>
      </c>
      <c r="W18" s="14">
        <f t="shared" si="0"/>
        <v>0</v>
      </c>
      <c r="X18" s="14">
        <f t="shared" si="0"/>
        <v>10323</v>
      </c>
      <c r="Y18" s="14">
        <f t="shared" si="0"/>
        <v>0</v>
      </c>
      <c r="Z18" s="14">
        <f t="shared" si="0"/>
        <v>250</v>
      </c>
      <c r="AA18" s="14">
        <f t="shared" si="0"/>
        <v>0</v>
      </c>
      <c r="AB18" s="14">
        <f t="shared" si="0"/>
        <v>158</v>
      </c>
      <c r="AC18" s="19">
        <f t="shared" si="0"/>
        <v>1573</v>
      </c>
      <c r="AD18" s="15">
        <f t="shared" si="0"/>
        <v>78156</v>
      </c>
      <c r="AE18" s="21"/>
      <c r="AF18" s="22">
        <f t="shared" si="1"/>
        <v>59158</v>
      </c>
      <c r="AG18" s="23">
        <f t="shared" si="2"/>
        <v>6694</v>
      </c>
      <c r="AH18" s="49">
        <f t="shared" si="3"/>
        <v>0.89834781024114685</v>
      </c>
      <c r="AI18" s="50">
        <f t="shared" si="4"/>
        <v>0.10165218975885319</v>
      </c>
      <c r="AJ18" s="24">
        <f t="shared" ref="AJ18:AJ23" si="17">+SUM(AF18:AG18)</f>
        <v>65852</v>
      </c>
      <c r="AK18" s="51"/>
      <c r="AL18" s="22">
        <f t="shared" si="6"/>
        <v>9188</v>
      </c>
      <c r="AM18" s="23">
        <f t="shared" si="7"/>
        <v>2958</v>
      </c>
      <c r="AN18" s="49">
        <f t="shared" si="8"/>
        <v>0.756463033097316</v>
      </c>
      <c r="AO18" s="50">
        <f t="shared" si="9"/>
        <v>0.243536966902684</v>
      </c>
      <c r="AP18" s="24">
        <f t="shared" si="10"/>
        <v>12146</v>
      </c>
      <c r="AQ18" s="26"/>
      <c r="AR18" s="27">
        <f t="shared" si="11"/>
        <v>37</v>
      </c>
      <c r="AS18" s="23">
        <f t="shared" si="12"/>
        <v>121</v>
      </c>
      <c r="AT18" s="49">
        <f t="shared" si="13"/>
        <v>0.23417721518987342</v>
      </c>
      <c r="AU18" s="50">
        <f t="shared" si="13"/>
        <v>0.76582278481012656</v>
      </c>
      <c r="AV18" s="24">
        <f t="shared" si="16"/>
        <v>158</v>
      </c>
      <c r="AW18" s="2"/>
      <c r="AX18" s="3"/>
    </row>
    <row r="19" spans="1:50" x14ac:dyDescent="0.3">
      <c r="A19" s="18">
        <v>43466</v>
      </c>
      <c r="B19" s="14">
        <f>+[1]Jan19!$C$7</f>
        <v>59229</v>
      </c>
      <c r="C19" s="14">
        <f>+[1]Jan19!$C$8</f>
        <v>0</v>
      </c>
      <c r="D19" s="14">
        <f>+[1]Jan19!$C$9</f>
        <v>7684</v>
      </c>
      <c r="E19" s="14">
        <f>+[1]Jan19!$C$10</f>
        <v>0</v>
      </c>
      <c r="F19" s="14">
        <f>+[1]Jan19!$C$11</f>
        <v>195</v>
      </c>
      <c r="G19" s="14">
        <f>+[1]Jan19!$C$12</f>
        <v>0</v>
      </c>
      <c r="H19" s="14">
        <f>+[1]Jan19!$C$13</f>
        <v>38</v>
      </c>
      <c r="I19" s="19">
        <f>+[1]Jan19!$C$14</f>
        <v>1297</v>
      </c>
      <c r="J19" s="15">
        <f>IF(SUM(B19:I19)=[1]Jan19!$C$15,[1]Jan19!$C$15,"Error")</f>
        <v>68443</v>
      </c>
      <c r="K19" s="20"/>
      <c r="L19" s="14">
        <f>+[1]Jan19!$G$7</f>
        <v>6644</v>
      </c>
      <c r="M19" s="14">
        <f>+[1]Jan19!$G$8</f>
        <v>0</v>
      </c>
      <c r="N19" s="14">
        <f>+[1]Jan19!$G$9</f>
        <v>2637</v>
      </c>
      <c r="O19" s="14">
        <f>+[1]Jan19!$G$10</f>
        <v>0</v>
      </c>
      <c r="P19" s="14">
        <f>+[1]Jan19!$G$11</f>
        <v>54</v>
      </c>
      <c r="Q19" s="14">
        <f>+[1]Jan19!$G$12</f>
        <v>0</v>
      </c>
      <c r="R19" s="14">
        <f>+[1]Jan19!$G$13</f>
        <v>120</v>
      </c>
      <c r="S19" s="19">
        <f>+[1]Jan19!$G$14</f>
        <v>273</v>
      </c>
      <c r="T19" s="15">
        <f>IF(SUM(L19:S19)=[1]Jan19!$G$15,[1]Jan19!$G$15,"Error")</f>
        <v>9728</v>
      </c>
      <c r="U19" s="20"/>
      <c r="V19" s="14">
        <f t="shared" si="0"/>
        <v>65873</v>
      </c>
      <c r="W19" s="14">
        <f t="shared" si="0"/>
        <v>0</v>
      </c>
      <c r="X19" s="14">
        <f t="shared" si="0"/>
        <v>10321</v>
      </c>
      <c r="Y19" s="14">
        <f t="shared" si="0"/>
        <v>0</v>
      </c>
      <c r="Z19" s="14">
        <f t="shared" si="0"/>
        <v>249</v>
      </c>
      <c r="AA19" s="14">
        <f t="shared" si="0"/>
        <v>0</v>
      </c>
      <c r="AB19" s="14">
        <f t="shared" si="0"/>
        <v>158</v>
      </c>
      <c r="AC19" s="19">
        <f t="shared" si="0"/>
        <v>1570</v>
      </c>
      <c r="AD19" s="15">
        <f t="shared" si="0"/>
        <v>78171</v>
      </c>
      <c r="AE19" s="21"/>
      <c r="AF19" s="22">
        <f t="shared" si="1"/>
        <v>59229</v>
      </c>
      <c r="AG19" s="23">
        <f t="shared" si="2"/>
        <v>6644</v>
      </c>
      <c r="AH19" s="49">
        <f t="shared" si="3"/>
        <v>0.89913925280463924</v>
      </c>
      <c r="AI19" s="50">
        <f t="shared" si="4"/>
        <v>0.10086074719536077</v>
      </c>
      <c r="AJ19" s="24">
        <f t="shared" si="17"/>
        <v>65873</v>
      </c>
      <c r="AK19" s="51"/>
      <c r="AL19" s="22">
        <f t="shared" si="6"/>
        <v>9176</v>
      </c>
      <c r="AM19" s="23">
        <f t="shared" si="7"/>
        <v>2964</v>
      </c>
      <c r="AN19" s="49">
        <f t="shared" si="8"/>
        <v>0.75584843492586495</v>
      </c>
      <c r="AO19" s="50">
        <f t="shared" si="9"/>
        <v>0.2441515650741351</v>
      </c>
      <c r="AP19" s="24">
        <f t="shared" si="10"/>
        <v>12140</v>
      </c>
      <c r="AQ19" s="26"/>
      <c r="AR19" s="27">
        <f t="shared" si="11"/>
        <v>38</v>
      </c>
      <c r="AS19" s="23">
        <f t="shared" si="12"/>
        <v>120</v>
      </c>
      <c r="AT19" s="49">
        <f t="shared" si="13"/>
        <v>0.24050632911392406</v>
      </c>
      <c r="AU19" s="50">
        <f t="shared" si="13"/>
        <v>0.759493670886076</v>
      </c>
      <c r="AV19" s="24">
        <f t="shared" ref="AV19:AV24" si="18">+SUM(AR19:AS19)</f>
        <v>158</v>
      </c>
      <c r="AW19" s="2"/>
      <c r="AX19" s="3"/>
    </row>
    <row r="20" spans="1:50" x14ac:dyDescent="0.3">
      <c r="A20" s="18">
        <v>43497</v>
      </c>
      <c r="B20" s="14">
        <f>+[1]Feb19!$C$7</f>
        <v>59193</v>
      </c>
      <c r="C20" s="14">
        <f>+[1]Feb19!$C$8</f>
        <v>0</v>
      </c>
      <c r="D20" s="14">
        <f>+[1]Feb19!$C$9</f>
        <v>7678</v>
      </c>
      <c r="E20" s="14">
        <f>+[1]Feb19!$C$10</f>
        <v>0</v>
      </c>
      <c r="F20" s="14">
        <f>+[1]Feb19!$C$11</f>
        <v>194</v>
      </c>
      <c r="G20" s="14">
        <f>+[1]Feb19!$C$12</f>
        <v>0</v>
      </c>
      <c r="H20" s="14">
        <f>+[1]Feb19!$C$13</f>
        <v>38</v>
      </c>
      <c r="I20" s="19">
        <f>+[1]Feb19!$C$14</f>
        <v>1298</v>
      </c>
      <c r="J20" s="15">
        <f>IF(SUM(B20:I20)=[1]Feb19!$C$15,[1]Feb19!$C$15,"Error")</f>
        <v>68401</v>
      </c>
      <c r="K20" s="20"/>
      <c r="L20" s="14">
        <f>+[1]Feb19!$G$7</f>
        <v>6685</v>
      </c>
      <c r="M20" s="14">
        <f>+[1]Feb19!$G$8</f>
        <v>0</v>
      </c>
      <c r="N20" s="14">
        <f>+[1]Feb19!$G$9</f>
        <v>2643</v>
      </c>
      <c r="O20" s="14">
        <f>+[1]Feb19!$G$10</f>
        <v>0</v>
      </c>
      <c r="P20" s="14">
        <f>+[1]Feb19!$G$11</f>
        <v>55</v>
      </c>
      <c r="Q20" s="14">
        <f>+[1]Feb19!$G$12</f>
        <v>0</v>
      </c>
      <c r="R20" s="14">
        <f>+[1]Feb19!$G$13</f>
        <v>120</v>
      </c>
      <c r="S20" s="19">
        <f>+[1]Feb19!$G$14</f>
        <v>272</v>
      </c>
      <c r="T20" s="15">
        <f>IF(SUM(L20:S20)=[1]Feb19!$G$15,[1]Feb19!$G$15,"Error")</f>
        <v>9775</v>
      </c>
      <c r="U20" s="20"/>
      <c r="V20" s="14">
        <f t="shared" si="0"/>
        <v>65878</v>
      </c>
      <c r="W20" s="14">
        <f t="shared" si="0"/>
        <v>0</v>
      </c>
      <c r="X20" s="14">
        <f t="shared" si="0"/>
        <v>10321</v>
      </c>
      <c r="Y20" s="14">
        <f t="shared" si="0"/>
        <v>0</v>
      </c>
      <c r="Z20" s="14">
        <f t="shared" si="0"/>
        <v>249</v>
      </c>
      <c r="AA20" s="14">
        <f t="shared" si="0"/>
        <v>0</v>
      </c>
      <c r="AB20" s="14">
        <f t="shared" si="0"/>
        <v>158</v>
      </c>
      <c r="AC20" s="19">
        <f t="shared" si="0"/>
        <v>1570</v>
      </c>
      <c r="AD20" s="15">
        <f t="shared" si="0"/>
        <v>78176</v>
      </c>
      <c r="AE20" s="21"/>
      <c r="AF20" s="22">
        <f t="shared" si="1"/>
        <v>59193</v>
      </c>
      <c r="AG20" s="23">
        <f t="shared" si="2"/>
        <v>6685</v>
      </c>
      <c r="AH20" s="49">
        <f t="shared" si="3"/>
        <v>0.89852454537174775</v>
      </c>
      <c r="AI20" s="50">
        <f t="shared" si="4"/>
        <v>0.10147545462825222</v>
      </c>
      <c r="AJ20" s="24">
        <f t="shared" si="17"/>
        <v>65878</v>
      </c>
      <c r="AK20" s="51"/>
      <c r="AL20" s="22">
        <f t="shared" si="6"/>
        <v>9170</v>
      </c>
      <c r="AM20" s="23">
        <f t="shared" si="7"/>
        <v>2970</v>
      </c>
      <c r="AN20" s="49">
        <f t="shared" si="8"/>
        <v>0.75535420098846784</v>
      </c>
      <c r="AO20" s="50">
        <f t="shared" si="9"/>
        <v>0.24464579901153213</v>
      </c>
      <c r="AP20" s="24">
        <f t="shared" si="10"/>
        <v>12140</v>
      </c>
      <c r="AQ20" s="26"/>
      <c r="AR20" s="27">
        <f t="shared" si="11"/>
        <v>38</v>
      </c>
      <c r="AS20" s="23">
        <f t="shared" si="12"/>
        <v>120</v>
      </c>
      <c r="AT20" s="49">
        <f t="shared" si="13"/>
        <v>0.24050632911392406</v>
      </c>
      <c r="AU20" s="50">
        <f t="shared" si="13"/>
        <v>0.759493670886076</v>
      </c>
      <c r="AV20" s="24">
        <f t="shared" si="18"/>
        <v>158</v>
      </c>
      <c r="AW20" s="2"/>
      <c r="AX20" s="3"/>
    </row>
    <row r="21" spans="1:50" x14ac:dyDescent="0.3">
      <c r="A21" s="18">
        <v>43525</v>
      </c>
      <c r="B21" s="14">
        <f>+[1]Mar19!$C$7</f>
        <v>59319</v>
      </c>
      <c r="C21" s="14">
        <f>+[1]Mar19!$C$8</f>
        <v>0</v>
      </c>
      <c r="D21" s="14">
        <f>+[1]Mar19!$C$9</f>
        <v>7672</v>
      </c>
      <c r="E21" s="14">
        <f>+[1]Mar19!$C$10</f>
        <v>0</v>
      </c>
      <c r="F21" s="14">
        <f>+[1]Mar19!$C$11</f>
        <v>192</v>
      </c>
      <c r="G21" s="14">
        <f>+[1]Mar19!$C$12</f>
        <v>0</v>
      </c>
      <c r="H21" s="14">
        <f>+[1]Mar19!$C$13</f>
        <v>40</v>
      </c>
      <c r="I21" s="19">
        <f>+[1]Mar19!$C$14</f>
        <v>1290</v>
      </c>
      <c r="J21" s="15">
        <f>IF(SUM(B21:I21)=[1]Mar19!$C$15,[1]Mar19!$C$15,"Error")</f>
        <v>68513</v>
      </c>
      <c r="K21" s="20"/>
      <c r="L21" s="14">
        <f>+[1]Mar19!$G$7</f>
        <v>6585</v>
      </c>
      <c r="M21" s="14">
        <f>+[1]Mar19!$G$8</f>
        <v>0</v>
      </c>
      <c r="N21" s="14">
        <f>+[1]Mar19!$G$9</f>
        <v>2653</v>
      </c>
      <c r="O21" s="14">
        <f>+[1]Mar19!$G$10</f>
        <v>0</v>
      </c>
      <c r="P21" s="14">
        <f>+[1]Mar19!$G$11</f>
        <v>56</v>
      </c>
      <c r="Q21" s="14">
        <f>+[1]Mar19!$G$12</f>
        <v>0</v>
      </c>
      <c r="R21" s="14">
        <f>+[1]Mar19!$G$13</f>
        <v>120</v>
      </c>
      <c r="S21" s="19">
        <f>+[1]Mar19!$G$14</f>
        <v>281</v>
      </c>
      <c r="T21" s="15">
        <f>IF(SUM(L21:S21)=[1]Mar19!$G$15,[1]Mar19!$G$15,"Error")</f>
        <v>9695</v>
      </c>
      <c r="U21" s="20"/>
      <c r="V21" s="14">
        <f t="shared" si="0"/>
        <v>65904</v>
      </c>
      <c r="W21" s="14">
        <f t="shared" si="0"/>
        <v>0</v>
      </c>
      <c r="X21" s="14">
        <f t="shared" si="0"/>
        <v>10325</v>
      </c>
      <c r="Y21" s="14">
        <f t="shared" si="0"/>
        <v>0</v>
      </c>
      <c r="Z21" s="14">
        <f t="shared" si="0"/>
        <v>248</v>
      </c>
      <c r="AA21" s="14">
        <f t="shared" si="0"/>
        <v>0</v>
      </c>
      <c r="AB21" s="14">
        <f t="shared" si="0"/>
        <v>160</v>
      </c>
      <c r="AC21" s="19">
        <f t="shared" si="0"/>
        <v>1571</v>
      </c>
      <c r="AD21" s="15">
        <f t="shared" si="0"/>
        <v>78208</v>
      </c>
      <c r="AE21" s="21"/>
      <c r="AF21" s="22">
        <f t="shared" si="1"/>
        <v>59319</v>
      </c>
      <c r="AG21" s="23">
        <f t="shared" si="2"/>
        <v>6585</v>
      </c>
      <c r="AH21" s="49">
        <f t="shared" si="3"/>
        <v>0.90008193736343778</v>
      </c>
      <c r="AI21" s="50">
        <f t="shared" si="4"/>
        <v>9.9918062636562277E-2</v>
      </c>
      <c r="AJ21" s="24">
        <f t="shared" si="17"/>
        <v>65904</v>
      </c>
      <c r="AK21" s="51"/>
      <c r="AL21" s="22">
        <f t="shared" si="6"/>
        <v>9154</v>
      </c>
      <c r="AM21" s="23">
        <f t="shared" si="7"/>
        <v>2990</v>
      </c>
      <c r="AN21" s="49">
        <f t="shared" si="8"/>
        <v>0.75378787878787878</v>
      </c>
      <c r="AO21" s="50">
        <f t="shared" si="9"/>
        <v>0.24621212121212122</v>
      </c>
      <c r="AP21" s="24">
        <f t="shared" si="10"/>
        <v>12144</v>
      </c>
      <c r="AQ21" s="26"/>
      <c r="AR21" s="27">
        <f t="shared" si="11"/>
        <v>40</v>
      </c>
      <c r="AS21" s="23">
        <f t="shared" si="12"/>
        <v>120</v>
      </c>
      <c r="AT21" s="49">
        <f t="shared" si="13"/>
        <v>0.25</v>
      </c>
      <c r="AU21" s="50">
        <f t="shared" si="13"/>
        <v>0.75</v>
      </c>
      <c r="AV21" s="24">
        <f t="shared" si="18"/>
        <v>160</v>
      </c>
      <c r="AW21" s="2"/>
      <c r="AX21" s="3"/>
    </row>
    <row r="22" spans="1:50" x14ac:dyDescent="0.3">
      <c r="A22" s="18">
        <v>43556</v>
      </c>
      <c r="B22" s="14">
        <f>+[1]Apr19!$C$7</f>
        <v>59512</v>
      </c>
      <c r="C22" s="14">
        <f>+[1]Apr19!$C$8</f>
        <v>0</v>
      </c>
      <c r="D22" s="14">
        <f>+[1]Apr19!$C$9</f>
        <v>7690</v>
      </c>
      <c r="E22" s="14">
        <f>+[1]Apr19!$C$10</f>
        <v>0</v>
      </c>
      <c r="F22" s="14">
        <f>+[1]Apr19!$C$11</f>
        <v>190</v>
      </c>
      <c r="G22" s="14">
        <f>+[1]Apr19!$C$12</f>
        <v>0</v>
      </c>
      <c r="H22" s="14">
        <f>+[1]Apr19!$C$13</f>
        <v>39</v>
      </c>
      <c r="I22" s="19">
        <f>+[1]Apr19!$C$14</f>
        <v>1289</v>
      </c>
      <c r="J22" s="15">
        <f>IF(SUM(B22:I22)=[1]Apr19!$C$15,[1]Apr19!$C$15,"Error")</f>
        <v>68720</v>
      </c>
      <c r="K22" s="20"/>
      <c r="L22" s="14">
        <f>+[1]Apr19!$G$7</f>
        <v>6559</v>
      </c>
      <c r="M22" s="14">
        <f>+[1]Apr19!$G$8</f>
        <v>0</v>
      </c>
      <c r="N22" s="14">
        <f>+[1]Apr19!$G$9</f>
        <v>2670</v>
      </c>
      <c r="O22" s="14">
        <f>+[1]Apr19!$G$10</f>
        <v>0</v>
      </c>
      <c r="P22" s="14">
        <f>+[1]Apr19!$G$11</f>
        <v>56</v>
      </c>
      <c r="Q22" s="14">
        <f>+[1]Apr19!$G$12</f>
        <v>0</v>
      </c>
      <c r="R22" s="14">
        <f>+[1]Apr19!$G$13</f>
        <v>121</v>
      </c>
      <c r="S22" s="19">
        <f>+[1]Apr19!$G$14</f>
        <v>278</v>
      </c>
      <c r="T22" s="15">
        <f>IF(SUM(L22:S22)=[1]Apr19!$G$15,[1]Apr19!$G$15,"Error")</f>
        <v>9684</v>
      </c>
      <c r="U22" s="20"/>
      <c r="V22" s="14">
        <f t="shared" si="0"/>
        <v>66071</v>
      </c>
      <c r="W22" s="14">
        <f t="shared" si="0"/>
        <v>0</v>
      </c>
      <c r="X22" s="14">
        <f t="shared" si="0"/>
        <v>10360</v>
      </c>
      <c r="Y22" s="14">
        <f t="shared" si="0"/>
        <v>0</v>
      </c>
      <c r="Z22" s="14">
        <f t="shared" si="0"/>
        <v>246</v>
      </c>
      <c r="AA22" s="14">
        <f t="shared" si="0"/>
        <v>0</v>
      </c>
      <c r="AB22" s="14">
        <f t="shared" si="0"/>
        <v>160</v>
      </c>
      <c r="AC22" s="19">
        <f t="shared" si="0"/>
        <v>1567</v>
      </c>
      <c r="AD22" s="15">
        <f t="shared" si="0"/>
        <v>78404</v>
      </c>
      <c r="AE22" s="21"/>
      <c r="AF22" s="22">
        <f t="shared" si="1"/>
        <v>59512</v>
      </c>
      <c r="AG22" s="23">
        <f t="shared" si="2"/>
        <v>6559</v>
      </c>
      <c r="AH22" s="49">
        <f t="shared" si="3"/>
        <v>0.90072800472219283</v>
      </c>
      <c r="AI22" s="50">
        <f t="shared" si="4"/>
        <v>9.927199527780721E-2</v>
      </c>
      <c r="AJ22" s="24">
        <f t="shared" si="17"/>
        <v>66071</v>
      </c>
      <c r="AK22" s="51"/>
      <c r="AL22" s="22">
        <f t="shared" si="6"/>
        <v>9169</v>
      </c>
      <c r="AM22" s="23">
        <f t="shared" si="7"/>
        <v>3004</v>
      </c>
      <c r="AN22" s="49">
        <f t="shared" si="8"/>
        <v>0.75322434896902979</v>
      </c>
      <c r="AO22" s="50">
        <f t="shared" si="9"/>
        <v>0.24677565103097018</v>
      </c>
      <c r="AP22" s="24">
        <f t="shared" si="10"/>
        <v>12173</v>
      </c>
      <c r="AQ22" s="26"/>
      <c r="AR22" s="27">
        <f t="shared" si="11"/>
        <v>39</v>
      </c>
      <c r="AS22" s="23">
        <f t="shared" si="12"/>
        <v>121</v>
      </c>
      <c r="AT22" s="49">
        <f t="shared" si="13"/>
        <v>0.24374999999999999</v>
      </c>
      <c r="AU22" s="50">
        <f t="shared" si="13"/>
        <v>0.75624999999999998</v>
      </c>
      <c r="AV22" s="24">
        <f t="shared" si="18"/>
        <v>160</v>
      </c>
      <c r="AW22" s="2"/>
      <c r="AX22" s="3"/>
    </row>
    <row r="23" spans="1:50" x14ac:dyDescent="0.3">
      <c r="A23" s="18">
        <v>43586</v>
      </c>
      <c r="B23" s="14">
        <f>+[1]May19!$C$7</f>
        <v>60510</v>
      </c>
      <c r="C23" s="14">
        <f>+[1]May19!$C$8</f>
        <v>0</v>
      </c>
      <c r="D23" s="14">
        <f>+[1]May19!$C$9</f>
        <v>7798</v>
      </c>
      <c r="E23" s="14">
        <f>+[1]May19!$C$10</f>
        <v>0</v>
      </c>
      <c r="F23" s="14">
        <f>+[1]May19!$C$11</f>
        <v>188</v>
      </c>
      <c r="G23" s="14">
        <f>+[1]May19!$C$12</f>
        <v>0</v>
      </c>
      <c r="H23" s="14">
        <f>+[1]May19!$C$13</f>
        <v>36</v>
      </c>
      <c r="I23" s="19">
        <f>+[1]May19!$C$14</f>
        <v>1287</v>
      </c>
      <c r="J23" s="15">
        <f>IF(SUM(B23:I23)=[1]May19!$C$15,[1]May19!$C$15,"Error")</f>
        <v>69819</v>
      </c>
      <c r="K23" s="20"/>
      <c r="L23" s="14">
        <f>+[1]May19!$G$7</f>
        <v>6575</v>
      </c>
      <c r="M23" s="14">
        <f>+[1]May19!$G$8</f>
        <v>0</v>
      </c>
      <c r="N23" s="14">
        <f>+[1]May19!$G$9</f>
        <v>2673</v>
      </c>
      <c r="O23" s="14">
        <f>+[1]May19!$G$10</f>
        <v>0</v>
      </c>
      <c r="P23" s="14">
        <f>+[1]May19!$G$11</f>
        <v>56</v>
      </c>
      <c r="Q23" s="14">
        <f>+[1]May19!$G$12</f>
        <v>0</v>
      </c>
      <c r="R23" s="14">
        <f>+[1]May19!$G$13</f>
        <v>123</v>
      </c>
      <c r="S23" s="19">
        <f>+[1]May19!$G$14</f>
        <v>277</v>
      </c>
      <c r="T23" s="15">
        <f>IF(SUM(L23:S23)=[1]May19!$G$15,[1]May19!$G$15,"Error")</f>
        <v>9704</v>
      </c>
      <c r="U23" s="20"/>
      <c r="V23" s="14">
        <f t="shared" ref="V23:AD38" si="19">+B23+L23</f>
        <v>67085</v>
      </c>
      <c r="W23" s="14">
        <f t="shared" si="19"/>
        <v>0</v>
      </c>
      <c r="X23" s="14">
        <f t="shared" si="19"/>
        <v>10471</v>
      </c>
      <c r="Y23" s="14">
        <f t="shared" si="19"/>
        <v>0</v>
      </c>
      <c r="Z23" s="14">
        <f t="shared" si="19"/>
        <v>244</v>
      </c>
      <c r="AA23" s="14">
        <f t="shared" si="19"/>
        <v>0</v>
      </c>
      <c r="AB23" s="14">
        <f t="shared" si="19"/>
        <v>159</v>
      </c>
      <c r="AC23" s="19">
        <f t="shared" si="19"/>
        <v>1564</v>
      </c>
      <c r="AD23" s="15">
        <f t="shared" si="19"/>
        <v>79523</v>
      </c>
      <c r="AE23" s="21"/>
      <c r="AF23" s="22">
        <f t="shared" si="1"/>
        <v>60510</v>
      </c>
      <c r="AG23" s="23">
        <f t="shared" si="2"/>
        <v>6575</v>
      </c>
      <c r="AH23" s="49">
        <f t="shared" si="3"/>
        <v>0.90199001267049261</v>
      </c>
      <c r="AI23" s="50">
        <f t="shared" si="4"/>
        <v>9.8009987329507345E-2</v>
      </c>
      <c r="AJ23" s="24">
        <f t="shared" si="17"/>
        <v>67085</v>
      </c>
      <c r="AK23" s="51"/>
      <c r="AL23" s="22">
        <f t="shared" si="6"/>
        <v>9273</v>
      </c>
      <c r="AM23" s="23">
        <f t="shared" si="7"/>
        <v>3006</v>
      </c>
      <c r="AN23" s="49">
        <f t="shared" si="8"/>
        <v>0.75519179086244803</v>
      </c>
      <c r="AO23" s="50">
        <f t="shared" si="9"/>
        <v>0.24480820913755191</v>
      </c>
      <c r="AP23" s="24">
        <f t="shared" si="10"/>
        <v>12279</v>
      </c>
      <c r="AQ23" s="26"/>
      <c r="AR23" s="27">
        <f t="shared" si="11"/>
        <v>36</v>
      </c>
      <c r="AS23" s="23">
        <f t="shared" si="12"/>
        <v>123</v>
      </c>
      <c r="AT23" s="49">
        <f t="shared" ref="AT23:AU38" si="20">+AR23/$AV23</f>
        <v>0.22641509433962265</v>
      </c>
      <c r="AU23" s="50">
        <f t="shared" si="20"/>
        <v>0.77358490566037741</v>
      </c>
      <c r="AV23" s="24">
        <f t="shared" si="18"/>
        <v>159</v>
      </c>
      <c r="AW23" s="2"/>
      <c r="AX23" s="3"/>
    </row>
    <row r="24" spans="1:50" x14ac:dyDescent="0.3">
      <c r="A24" s="18">
        <v>43617</v>
      </c>
      <c r="B24" s="14">
        <f>+[1]Jun19!$C$7</f>
        <v>60683</v>
      </c>
      <c r="C24" s="14">
        <f>+[1]Jun19!$C$8</f>
        <v>0</v>
      </c>
      <c r="D24" s="14">
        <f>+[1]Jun19!$C$9</f>
        <v>7798</v>
      </c>
      <c r="E24" s="14">
        <f>+[1]Jun19!$C$10</f>
        <v>0</v>
      </c>
      <c r="F24" s="14">
        <f>+[1]Jun19!$C$11</f>
        <v>189</v>
      </c>
      <c r="G24" s="14">
        <f>+[1]Jun19!$C$12</f>
        <v>0</v>
      </c>
      <c r="H24" s="14">
        <f>+[1]Jun19!$C$13</f>
        <v>42</v>
      </c>
      <c r="I24" s="19">
        <f>+[1]Jun19!$C$14</f>
        <v>1283</v>
      </c>
      <c r="J24" s="15">
        <f>IF(SUM(B24:I24)=[1]Jun19!$C$15,[1]Jun19!$C$15,"Error")</f>
        <v>69995</v>
      </c>
      <c r="K24" s="20"/>
      <c r="L24" s="14">
        <f>+[1]Jun19!$G$7</f>
        <v>6500</v>
      </c>
      <c r="M24" s="14">
        <f>+[1]Jun19!$G$8</f>
        <v>0</v>
      </c>
      <c r="N24" s="14">
        <f>+[1]Jun19!$G$9</f>
        <v>2688</v>
      </c>
      <c r="O24" s="14">
        <f>+[1]Jun19!$G$10</f>
        <v>0</v>
      </c>
      <c r="P24" s="14">
        <f>+[1]Jun19!$G$11</f>
        <v>55</v>
      </c>
      <c r="Q24" s="14">
        <f>+[1]Jun19!$G$12</f>
        <v>0</v>
      </c>
      <c r="R24" s="14">
        <f>+[1]Jun19!$G$13</f>
        <v>118</v>
      </c>
      <c r="S24" s="19">
        <f>+[1]Jun19!$G$14</f>
        <v>282</v>
      </c>
      <c r="T24" s="15">
        <f>IF(SUM(L24:S24)=[1]Jun19!$G$15,[1]Jun19!$G$15,"Error")</f>
        <v>9643</v>
      </c>
      <c r="U24" s="20"/>
      <c r="V24" s="14">
        <f t="shared" si="19"/>
        <v>67183</v>
      </c>
      <c r="W24" s="14">
        <f t="shared" si="19"/>
        <v>0</v>
      </c>
      <c r="X24" s="14">
        <f t="shared" si="19"/>
        <v>10486</v>
      </c>
      <c r="Y24" s="14">
        <f t="shared" si="19"/>
        <v>0</v>
      </c>
      <c r="Z24" s="14">
        <f t="shared" si="19"/>
        <v>244</v>
      </c>
      <c r="AA24" s="14">
        <f t="shared" si="19"/>
        <v>0</v>
      </c>
      <c r="AB24" s="14">
        <f t="shared" si="19"/>
        <v>160</v>
      </c>
      <c r="AC24" s="19">
        <f t="shared" si="19"/>
        <v>1565</v>
      </c>
      <c r="AD24" s="15">
        <f t="shared" si="19"/>
        <v>79638</v>
      </c>
      <c r="AE24" s="21"/>
      <c r="AF24" s="22">
        <f t="shared" si="1"/>
        <v>60683</v>
      </c>
      <c r="AG24" s="23">
        <f t="shared" si="2"/>
        <v>6500</v>
      </c>
      <c r="AH24" s="49">
        <f t="shared" si="3"/>
        <v>0.90324933390887574</v>
      </c>
      <c r="AI24" s="50">
        <f t="shared" si="4"/>
        <v>9.6750666091124246E-2</v>
      </c>
      <c r="AJ24" s="24">
        <f t="shared" ref="AJ24:AJ29" si="21">+SUM(AF24:AG24)</f>
        <v>67183</v>
      </c>
      <c r="AK24" s="51"/>
      <c r="AL24" s="22">
        <f t="shared" si="6"/>
        <v>9270</v>
      </c>
      <c r="AM24" s="23">
        <f t="shared" si="7"/>
        <v>3025</v>
      </c>
      <c r="AN24" s="49">
        <f t="shared" si="8"/>
        <v>0.7539650264335096</v>
      </c>
      <c r="AO24" s="50">
        <f t="shared" si="9"/>
        <v>0.24603497356649046</v>
      </c>
      <c r="AP24" s="24">
        <f t="shared" si="10"/>
        <v>12295</v>
      </c>
      <c r="AQ24" s="26"/>
      <c r="AR24" s="27">
        <f t="shared" si="11"/>
        <v>42</v>
      </c>
      <c r="AS24" s="23">
        <f t="shared" si="12"/>
        <v>118</v>
      </c>
      <c r="AT24" s="49">
        <f t="shared" si="20"/>
        <v>0.26250000000000001</v>
      </c>
      <c r="AU24" s="50">
        <f t="shared" si="20"/>
        <v>0.73750000000000004</v>
      </c>
      <c r="AV24" s="24">
        <f t="shared" si="18"/>
        <v>160</v>
      </c>
      <c r="AW24" s="2"/>
      <c r="AX24" s="3"/>
    </row>
    <row r="25" spans="1:50" x14ac:dyDescent="0.3">
      <c r="A25" s="18">
        <v>43647</v>
      </c>
      <c r="B25" s="14">
        <f>+[1]Jul19!$C$7</f>
        <v>60942</v>
      </c>
      <c r="C25" s="14">
        <f>+[1]Jul19!$C$8</f>
        <v>0</v>
      </c>
      <c r="D25" s="14">
        <f>+[1]Jul19!$C$9</f>
        <v>7791</v>
      </c>
      <c r="E25" s="14">
        <f>+[1]Jul19!$C$10</f>
        <v>0</v>
      </c>
      <c r="F25" s="14">
        <f>+[1]Jul19!$C$11</f>
        <v>189</v>
      </c>
      <c r="G25" s="14">
        <f>+[1]Jul19!$C$12</f>
        <v>0</v>
      </c>
      <c r="H25" s="14">
        <f>+[1]Jul19!$C$13</f>
        <v>41</v>
      </c>
      <c r="I25" s="19">
        <f>+[1]Jul19!$C$14</f>
        <v>1281</v>
      </c>
      <c r="J25" s="15">
        <f>IF(SUM(B25:I25)=[1]Jul19!$C$15,[1]Jul19!$C$15,"Error")</f>
        <v>70244</v>
      </c>
      <c r="K25" s="20"/>
      <c r="L25" s="14">
        <f>+[1]Jul19!$G$7</f>
        <v>6417</v>
      </c>
      <c r="M25" s="14">
        <f>+[1]Jul19!$G$8</f>
        <v>0</v>
      </c>
      <c r="N25" s="14">
        <f>+[1]Jul19!$G$9</f>
        <v>2710</v>
      </c>
      <c r="O25" s="14">
        <f>+[1]Jul19!$G$10</f>
        <v>0</v>
      </c>
      <c r="P25" s="14">
        <f>+[1]Jul19!$G$11</f>
        <v>55</v>
      </c>
      <c r="Q25" s="14">
        <f>+[1]Jul19!$G$12</f>
        <v>0</v>
      </c>
      <c r="R25" s="14">
        <f>+[1]Jul19!$G$13</f>
        <v>120</v>
      </c>
      <c r="S25" s="19">
        <f>+[1]Jul19!$G$14</f>
        <v>284</v>
      </c>
      <c r="T25" s="15">
        <f>IF(SUM(L25:S25)=[1]Jul19!$G$15,[1]Jul19!$G$15,"Error")</f>
        <v>9586</v>
      </c>
      <c r="U25" s="20"/>
      <c r="V25" s="14">
        <f t="shared" si="19"/>
        <v>67359</v>
      </c>
      <c r="W25" s="14">
        <f t="shared" si="19"/>
        <v>0</v>
      </c>
      <c r="X25" s="14">
        <f t="shared" si="19"/>
        <v>10501</v>
      </c>
      <c r="Y25" s="14">
        <f t="shared" si="19"/>
        <v>0</v>
      </c>
      <c r="Z25" s="14">
        <f t="shared" si="19"/>
        <v>244</v>
      </c>
      <c r="AA25" s="14">
        <f t="shared" si="19"/>
        <v>0</v>
      </c>
      <c r="AB25" s="14">
        <f t="shared" si="19"/>
        <v>161</v>
      </c>
      <c r="AC25" s="19">
        <f t="shared" si="19"/>
        <v>1565</v>
      </c>
      <c r="AD25" s="15">
        <f t="shared" si="19"/>
        <v>79830</v>
      </c>
      <c r="AE25" s="21"/>
      <c r="AF25" s="22">
        <f t="shared" si="1"/>
        <v>60942</v>
      </c>
      <c r="AG25" s="23">
        <f t="shared" si="2"/>
        <v>6417</v>
      </c>
      <c r="AH25" s="49">
        <f t="shared" si="3"/>
        <v>0.90473433394201219</v>
      </c>
      <c r="AI25" s="50">
        <f t="shared" si="4"/>
        <v>9.5265666057987794E-2</v>
      </c>
      <c r="AJ25" s="24">
        <f t="shared" si="21"/>
        <v>67359</v>
      </c>
      <c r="AK25" s="51"/>
      <c r="AL25" s="22">
        <f t="shared" si="6"/>
        <v>9261</v>
      </c>
      <c r="AM25" s="23">
        <f t="shared" si="7"/>
        <v>3049</v>
      </c>
      <c r="AN25" s="49">
        <f t="shared" si="8"/>
        <v>0.75231519090170595</v>
      </c>
      <c r="AO25" s="50">
        <f t="shared" si="9"/>
        <v>0.24768480909829407</v>
      </c>
      <c r="AP25" s="24">
        <f t="shared" si="10"/>
        <v>12310</v>
      </c>
      <c r="AQ25" s="26"/>
      <c r="AR25" s="27">
        <f t="shared" si="11"/>
        <v>41</v>
      </c>
      <c r="AS25" s="23">
        <f t="shared" si="12"/>
        <v>120</v>
      </c>
      <c r="AT25" s="49">
        <f t="shared" si="20"/>
        <v>0.25465838509316768</v>
      </c>
      <c r="AU25" s="50">
        <f t="shared" si="20"/>
        <v>0.74534161490683226</v>
      </c>
      <c r="AV25" s="24">
        <f t="shared" ref="AV25:AV30" si="22">+SUM(AR25:AS25)</f>
        <v>161</v>
      </c>
      <c r="AW25" s="2"/>
      <c r="AX25" s="3"/>
    </row>
    <row r="26" spans="1:50" x14ac:dyDescent="0.3">
      <c r="A26" s="18">
        <v>43678</v>
      </c>
      <c r="B26" s="14">
        <f>+[1]Aug19!$C$7</f>
        <v>61092</v>
      </c>
      <c r="C26" s="14">
        <f>+[1]Aug19!$C$8</f>
        <v>0</v>
      </c>
      <c r="D26" s="14">
        <f>+[1]Aug19!$C$9</f>
        <v>7790</v>
      </c>
      <c r="E26" s="14">
        <f>+[1]Aug19!$C$10</f>
        <v>0</v>
      </c>
      <c r="F26" s="14">
        <f>+[1]Aug19!$C$11</f>
        <v>190</v>
      </c>
      <c r="G26" s="14">
        <f>+[1]Aug19!$C$12</f>
        <v>0</v>
      </c>
      <c r="H26" s="14">
        <f>+[1]Aug19!$C$13</f>
        <v>41</v>
      </c>
      <c r="I26" s="19">
        <f>+[1]Aug19!$C$14</f>
        <v>1283</v>
      </c>
      <c r="J26" s="15">
        <f>IF(SUM(B26:I26)=[1]Aug19!$C$15,[1]Aug19!$C$15,"Error")</f>
        <v>70396</v>
      </c>
      <c r="K26" s="20"/>
      <c r="L26" s="14">
        <f>+[1]Aug19!$G$7</f>
        <v>6328</v>
      </c>
      <c r="M26" s="14">
        <f>+[1]Aug19!$G$8</f>
        <v>0</v>
      </c>
      <c r="N26" s="14">
        <f>+[1]Aug19!$G$9</f>
        <v>2717</v>
      </c>
      <c r="O26" s="14">
        <f>+[1]Aug19!$G$10</f>
        <v>0</v>
      </c>
      <c r="P26" s="14">
        <f>+[1]Aug19!$G$11</f>
        <v>54</v>
      </c>
      <c r="Q26" s="14">
        <f>+[1]Aug19!$G$12</f>
        <v>0</v>
      </c>
      <c r="R26" s="14">
        <f>+[1]Aug19!$G$13</f>
        <v>120</v>
      </c>
      <c r="S26" s="19">
        <f>+[1]Aug19!$G$14</f>
        <v>282</v>
      </c>
      <c r="T26" s="15">
        <f>IF(SUM(L26:S26)=[1]Aug19!$G$15,[1]Aug19!$G$15,"Error")</f>
        <v>9501</v>
      </c>
      <c r="U26" s="20"/>
      <c r="V26" s="14">
        <f t="shared" si="19"/>
        <v>67420</v>
      </c>
      <c r="W26" s="14">
        <f t="shared" si="19"/>
        <v>0</v>
      </c>
      <c r="X26" s="14">
        <f t="shared" si="19"/>
        <v>10507</v>
      </c>
      <c r="Y26" s="14">
        <f t="shared" si="19"/>
        <v>0</v>
      </c>
      <c r="Z26" s="14">
        <f t="shared" si="19"/>
        <v>244</v>
      </c>
      <c r="AA26" s="14">
        <f t="shared" si="19"/>
        <v>0</v>
      </c>
      <c r="AB26" s="14">
        <f t="shared" si="19"/>
        <v>161</v>
      </c>
      <c r="AC26" s="19">
        <f t="shared" si="19"/>
        <v>1565</v>
      </c>
      <c r="AD26" s="15">
        <f t="shared" si="19"/>
        <v>79897</v>
      </c>
      <c r="AE26" s="21"/>
      <c r="AF26" s="22">
        <f t="shared" si="1"/>
        <v>61092</v>
      </c>
      <c r="AG26" s="23">
        <f t="shared" si="2"/>
        <v>6328</v>
      </c>
      <c r="AH26" s="49">
        <f t="shared" si="3"/>
        <v>0.90614061109463062</v>
      </c>
      <c r="AI26" s="50">
        <f t="shared" si="4"/>
        <v>9.3859388905369323E-2</v>
      </c>
      <c r="AJ26" s="24">
        <f t="shared" si="21"/>
        <v>67420</v>
      </c>
      <c r="AK26" s="51"/>
      <c r="AL26" s="22">
        <f t="shared" si="6"/>
        <v>9263</v>
      </c>
      <c r="AM26" s="23">
        <f t="shared" si="7"/>
        <v>3053</v>
      </c>
      <c r="AN26" s="49">
        <f t="shared" si="8"/>
        <v>0.75211107502435859</v>
      </c>
      <c r="AO26" s="50">
        <f t="shared" si="9"/>
        <v>0.24788892497564144</v>
      </c>
      <c r="AP26" s="24">
        <f t="shared" si="10"/>
        <v>12316</v>
      </c>
      <c r="AQ26" s="26"/>
      <c r="AR26" s="27">
        <f t="shared" si="11"/>
        <v>41</v>
      </c>
      <c r="AS26" s="23">
        <f t="shared" si="12"/>
        <v>120</v>
      </c>
      <c r="AT26" s="49">
        <f t="shared" si="20"/>
        <v>0.25465838509316768</v>
      </c>
      <c r="AU26" s="50">
        <f t="shared" si="20"/>
        <v>0.74534161490683226</v>
      </c>
      <c r="AV26" s="24">
        <f t="shared" si="22"/>
        <v>161</v>
      </c>
      <c r="AW26" s="2"/>
      <c r="AX26" s="3"/>
    </row>
    <row r="27" spans="1:50" x14ac:dyDescent="0.3">
      <c r="A27" s="18">
        <v>43709</v>
      </c>
      <c r="B27" s="14">
        <f>+[1]Sep19!$C$7</f>
        <v>60821</v>
      </c>
      <c r="C27" s="14">
        <f>+[1]Sep19!$C$8</f>
        <v>0</v>
      </c>
      <c r="D27" s="14">
        <f>+[1]Sep19!$C$9</f>
        <v>7791</v>
      </c>
      <c r="E27" s="14">
        <f>+[1]Sep19!$C$10</f>
        <v>0</v>
      </c>
      <c r="F27" s="14">
        <f>+[1]Sep19!$C$11</f>
        <v>191</v>
      </c>
      <c r="G27" s="14">
        <f>+[1]Sep19!$C$12</f>
        <v>0</v>
      </c>
      <c r="H27" s="14">
        <f>+[1]Sep19!$C$13</f>
        <v>41</v>
      </c>
      <c r="I27" s="19">
        <f>+[1]Sep19!$C$14</f>
        <v>1283</v>
      </c>
      <c r="J27" s="15">
        <f>IF(SUM(B27:I27)=[1]Sep19!$C$15,[1]Sep19!$C$15,"Error")</f>
        <v>70127</v>
      </c>
      <c r="K27" s="20"/>
      <c r="L27" s="14">
        <f>+[1]Sep19!$G$7</f>
        <v>6263</v>
      </c>
      <c r="M27" s="14">
        <f>+[1]Sep19!$G$8</f>
        <v>0</v>
      </c>
      <c r="N27" s="14">
        <f>+[1]Sep19!$G$9</f>
        <v>2714</v>
      </c>
      <c r="O27" s="14">
        <f>+[1]Sep19!$G$10</f>
        <v>0</v>
      </c>
      <c r="P27" s="14">
        <f>+[1]Sep19!$G$11</f>
        <v>54</v>
      </c>
      <c r="Q27" s="14">
        <f>+[1]Sep19!$G$12</f>
        <v>0</v>
      </c>
      <c r="R27" s="14">
        <f>+[1]Sep19!$G$13</f>
        <v>120</v>
      </c>
      <c r="S27" s="19">
        <f>+[1]Sep19!$G$14</f>
        <v>282</v>
      </c>
      <c r="T27" s="15">
        <f>IF(SUM(L27:S27)=[1]Sep19!$G$15,[1]Sep19!$G$15,"Error")</f>
        <v>9433</v>
      </c>
      <c r="U27" s="20"/>
      <c r="V27" s="14">
        <f t="shared" si="19"/>
        <v>67084</v>
      </c>
      <c r="W27" s="14">
        <f t="shared" si="19"/>
        <v>0</v>
      </c>
      <c r="X27" s="14">
        <f t="shared" si="19"/>
        <v>10505</v>
      </c>
      <c r="Y27" s="14">
        <f t="shared" si="19"/>
        <v>0</v>
      </c>
      <c r="Z27" s="14">
        <f t="shared" si="19"/>
        <v>245</v>
      </c>
      <c r="AA27" s="14">
        <f t="shared" si="19"/>
        <v>0</v>
      </c>
      <c r="AB27" s="14">
        <f t="shared" si="19"/>
        <v>161</v>
      </c>
      <c r="AC27" s="19">
        <f t="shared" si="19"/>
        <v>1565</v>
      </c>
      <c r="AD27" s="15">
        <f t="shared" si="19"/>
        <v>79560</v>
      </c>
      <c r="AE27" s="21"/>
      <c r="AF27" s="22">
        <f t="shared" si="1"/>
        <v>60821</v>
      </c>
      <c r="AG27" s="23">
        <f t="shared" si="2"/>
        <v>6263</v>
      </c>
      <c r="AH27" s="49">
        <f t="shared" si="3"/>
        <v>0.90663943712360617</v>
      </c>
      <c r="AI27" s="50">
        <f t="shared" si="4"/>
        <v>9.3360562876393771E-2</v>
      </c>
      <c r="AJ27" s="24">
        <f t="shared" si="21"/>
        <v>67084</v>
      </c>
      <c r="AK27" s="51"/>
      <c r="AL27" s="22">
        <f t="shared" si="6"/>
        <v>9265</v>
      </c>
      <c r="AM27" s="23">
        <f t="shared" si="7"/>
        <v>3050</v>
      </c>
      <c r="AN27" s="49">
        <f t="shared" si="8"/>
        <v>0.75233455136012994</v>
      </c>
      <c r="AO27" s="50">
        <f t="shared" si="9"/>
        <v>0.24766544863987008</v>
      </c>
      <c r="AP27" s="24">
        <f t="shared" si="10"/>
        <v>12315</v>
      </c>
      <c r="AQ27" s="26"/>
      <c r="AR27" s="27">
        <f t="shared" si="11"/>
        <v>41</v>
      </c>
      <c r="AS27" s="23">
        <f t="shared" si="12"/>
        <v>120</v>
      </c>
      <c r="AT27" s="49">
        <f t="shared" si="20"/>
        <v>0.25465838509316768</v>
      </c>
      <c r="AU27" s="50">
        <f t="shared" si="20"/>
        <v>0.74534161490683226</v>
      </c>
      <c r="AV27" s="24">
        <f t="shared" si="22"/>
        <v>161</v>
      </c>
      <c r="AW27" s="2"/>
      <c r="AX27" s="3"/>
    </row>
    <row r="28" spans="1:50" x14ac:dyDescent="0.3">
      <c r="A28" s="18">
        <v>43739</v>
      </c>
      <c r="B28" s="14">
        <f>+[1]Oct19!$C$7</f>
        <v>60185</v>
      </c>
      <c r="C28" s="14">
        <f>+[1]Oct19!$C$8</f>
        <v>0</v>
      </c>
      <c r="D28" s="14">
        <f>+[1]Oct19!$C$9</f>
        <v>7670</v>
      </c>
      <c r="E28" s="14">
        <f>+[1]Oct19!$C$10</f>
        <v>0</v>
      </c>
      <c r="F28" s="14">
        <f>+[1]Oct19!$C$11</f>
        <v>192</v>
      </c>
      <c r="G28" s="14">
        <f>+[1]Oct19!$C$12</f>
        <v>0</v>
      </c>
      <c r="H28" s="14">
        <f>+[1]Oct19!$C$13</f>
        <v>41</v>
      </c>
      <c r="I28" s="19">
        <f>+[1]Oct19!$C$14</f>
        <v>1277</v>
      </c>
      <c r="J28" s="15">
        <f>IF(SUM(B28:I28)=[1]Oct19!$C$15,[1]Oct19!$C$15,"Error")</f>
        <v>69365</v>
      </c>
      <c r="K28" s="20"/>
      <c r="L28" s="14">
        <f>+[1]Oct19!$G$7</f>
        <v>6227</v>
      </c>
      <c r="M28" s="14">
        <f>+[1]Oct19!$G$8</f>
        <v>0</v>
      </c>
      <c r="N28" s="14">
        <f>+[1]Oct19!$G$9</f>
        <v>2709</v>
      </c>
      <c r="O28" s="14">
        <f>+[1]Oct19!$G$10</f>
        <v>0</v>
      </c>
      <c r="P28" s="14">
        <f>+[1]Oct19!$G$11</f>
        <v>53</v>
      </c>
      <c r="Q28" s="14">
        <f>+[1]Oct19!$G$12</f>
        <v>0</v>
      </c>
      <c r="R28" s="14">
        <f>+[1]Oct19!$G$13</f>
        <v>120</v>
      </c>
      <c r="S28" s="19">
        <f>+[1]Oct19!$G$14</f>
        <v>282</v>
      </c>
      <c r="T28" s="15">
        <f>IF(SUM(L28:S28)=[1]Oct19!$G$15,[1]Oct19!$G$15,"Error")</f>
        <v>9391</v>
      </c>
      <c r="U28" s="20"/>
      <c r="V28" s="14">
        <f t="shared" si="19"/>
        <v>66412</v>
      </c>
      <c r="W28" s="14">
        <f t="shared" si="19"/>
        <v>0</v>
      </c>
      <c r="X28" s="14">
        <f t="shared" si="19"/>
        <v>10379</v>
      </c>
      <c r="Y28" s="14">
        <f t="shared" si="19"/>
        <v>0</v>
      </c>
      <c r="Z28" s="14">
        <f t="shared" si="19"/>
        <v>245</v>
      </c>
      <c r="AA28" s="14">
        <f t="shared" si="19"/>
        <v>0</v>
      </c>
      <c r="AB28" s="14">
        <f t="shared" si="19"/>
        <v>161</v>
      </c>
      <c r="AC28" s="19">
        <f t="shared" si="19"/>
        <v>1559</v>
      </c>
      <c r="AD28" s="15">
        <f t="shared" si="19"/>
        <v>78756</v>
      </c>
      <c r="AE28" s="21"/>
      <c r="AF28" s="22">
        <f t="shared" si="1"/>
        <v>60185</v>
      </c>
      <c r="AG28" s="23">
        <f t="shared" si="2"/>
        <v>6227</v>
      </c>
      <c r="AH28" s="49">
        <f t="shared" si="3"/>
        <v>0.90623682467024036</v>
      </c>
      <c r="AI28" s="50">
        <f t="shared" si="4"/>
        <v>9.3763175329759682E-2</v>
      </c>
      <c r="AJ28" s="24">
        <f t="shared" si="21"/>
        <v>66412</v>
      </c>
      <c r="AK28" s="51"/>
      <c r="AL28" s="22">
        <f t="shared" si="6"/>
        <v>9139</v>
      </c>
      <c r="AM28" s="23">
        <f t="shared" si="7"/>
        <v>3044</v>
      </c>
      <c r="AN28" s="49">
        <f t="shared" si="8"/>
        <v>0.75014364278092427</v>
      </c>
      <c r="AO28" s="50">
        <f t="shared" si="9"/>
        <v>0.24985635721907576</v>
      </c>
      <c r="AP28" s="24">
        <f t="shared" si="10"/>
        <v>12183</v>
      </c>
      <c r="AQ28" s="26"/>
      <c r="AR28" s="27">
        <f t="shared" si="11"/>
        <v>41</v>
      </c>
      <c r="AS28" s="23">
        <f t="shared" si="12"/>
        <v>120</v>
      </c>
      <c r="AT28" s="49">
        <f t="shared" si="20"/>
        <v>0.25465838509316768</v>
      </c>
      <c r="AU28" s="50">
        <f t="shared" si="20"/>
        <v>0.74534161490683226</v>
      </c>
      <c r="AV28" s="24">
        <f t="shared" si="22"/>
        <v>161</v>
      </c>
      <c r="AW28" s="2"/>
      <c r="AX28" s="3"/>
    </row>
    <row r="29" spans="1:50" x14ac:dyDescent="0.3">
      <c r="A29" s="18">
        <v>43770</v>
      </c>
      <c r="B29" s="14">
        <f>+[1]Nov19!$C$7</f>
        <v>60335</v>
      </c>
      <c r="C29" s="14">
        <f>+[1]Nov19!$C$8</f>
        <v>0</v>
      </c>
      <c r="D29" s="14">
        <f>+[1]Nov19!$C$9</f>
        <v>7701</v>
      </c>
      <c r="E29" s="14">
        <f>+[1]Nov19!$C$10</f>
        <v>0</v>
      </c>
      <c r="F29" s="14">
        <f>+[1]Nov19!$C$11</f>
        <v>197</v>
      </c>
      <c r="G29" s="14">
        <f>+[1]Nov19!$C$12</f>
        <v>0</v>
      </c>
      <c r="H29" s="14">
        <f>+[1]Nov19!$C$13</f>
        <v>42</v>
      </c>
      <c r="I29" s="19">
        <f>+[1]Nov19!$C$14</f>
        <v>1278</v>
      </c>
      <c r="J29" s="15">
        <f>IF(SUM(B29:I29)=[1]Nov19!$C$15,[1]Nov19!$C$15,"Error")</f>
        <v>69553</v>
      </c>
      <c r="K29" s="20"/>
      <c r="L29" s="14">
        <f>+[1]Nov19!$G$7</f>
        <v>6026</v>
      </c>
      <c r="M29" s="14">
        <f>+[1]Nov19!$G$8</f>
        <v>0</v>
      </c>
      <c r="N29" s="14">
        <f>+[1]Nov19!$G$9</f>
        <v>2727</v>
      </c>
      <c r="O29" s="14">
        <f>+[1]Nov19!$G$10</f>
        <v>0</v>
      </c>
      <c r="P29" s="14">
        <f>+[1]Nov19!$G$11</f>
        <v>51</v>
      </c>
      <c r="Q29" s="14">
        <f>+[1]Nov19!$G$12</f>
        <v>0</v>
      </c>
      <c r="R29" s="14">
        <f>+[1]Nov19!$G$13</f>
        <v>119</v>
      </c>
      <c r="S29" s="19">
        <f>+[1]Nov19!$G$14</f>
        <v>279</v>
      </c>
      <c r="T29" s="15">
        <f>IF(SUM(L29:S29)=[1]Nov19!$G$15,[1]Nov19!$G$15,"Error")</f>
        <v>9202</v>
      </c>
      <c r="U29" s="20"/>
      <c r="V29" s="14">
        <f t="shared" si="19"/>
        <v>66361</v>
      </c>
      <c r="W29" s="14">
        <f t="shared" si="19"/>
        <v>0</v>
      </c>
      <c r="X29" s="14">
        <f t="shared" si="19"/>
        <v>10428</v>
      </c>
      <c r="Y29" s="14">
        <f t="shared" si="19"/>
        <v>0</v>
      </c>
      <c r="Z29" s="14">
        <f t="shared" si="19"/>
        <v>248</v>
      </c>
      <c r="AA29" s="14">
        <f t="shared" si="19"/>
        <v>0</v>
      </c>
      <c r="AB29" s="14">
        <f t="shared" si="19"/>
        <v>161</v>
      </c>
      <c r="AC29" s="19">
        <f t="shared" si="19"/>
        <v>1557</v>
      </c>
      <c r="AD29" s="15">
        <f t="shared" si="19"/>
        <v>78755</v>
      </c>
      <c r="AE29" s="21"/>
      <c r="AF29" s="22">
        <f t="shared" si="1"/>
        <v>60335</v>
      </c>
      <c r="AG29" s="23">
        <f t="shared" si="2"/>
        <v>6026</v>
      </c>
      <c r="AH29" s="49">
        <f t="shared" si="3"/>
        <v>0.90919365289853982</v>
      </c>
      <c r="AI29" s="50">
        <f t="shared" si="4"/>
        <v>9.0806347101460197E-2</v>
      </c>
      <c r="AJ29" s="24">
        <f t="shared" si="21"/>
        <v>66361</v>
      </c>
      <c r="AK29" s="51"/>
      <c r="AL29" s="22">
        <f t="shared" si="6"/>
        <v>9176</v>
      </c>
      <c r="AM29" s="23">
        <f t="shared" si="7"/>
        <v>3057</v>
      </c>
      <c r="AN29" s="49">
        <f t="shared" si="8"/>
        <v>0.75010218262077988</v>
      </c>
      <c r="AO29" s="50">
        <f t="shared" si="9"/>
        <v>0.24989781737922015</v>
      </c>
      <c r="AP29" s="24">
        <f t="shared" si="10"/>
        <v>12233</v>
      </c>
      <c r="AQ29" s="26"/>
      <c r="AR29" s="27">
        <f t="shared" si="11"/>
        <v>42</v>
      </c>
      <c r="AS29" s="23">
        <f t="shared" si="12"/>
        <v>119</v>
      </c>
      <c r="AT29" s="49">
        <f t="shared" si="20"/>
        <v>0.2608695652173913</v>
      </c>
      <c r="AU29" s="50">
        <f t="shared" si="20"/>
        <v>0.73913043478260865</v>
      </c>
      <c r="AV29" s="24">
        <f t="shared" si="22"/>
        <v>161</v>
      </c>
      <c r="AW29" s="2"/>
      <c r="AX29" s="3"/>
    </row>
    <row r="30" spans="1:50" x14ac:dyDescent="0.3">
      <c r="A30" s="18">
        <v>43800</v>
      </c>
      <c r="B30" s="14">
        <f>+[1]Dec19!$C$7</f>
        <v>60458</v>
      </c>
      <c r="C30" s="14">
        <f>+[1]Dec19!$C$8</f>
        <v>0</v>
      </c>
      <c r="D30" s="14">
        <f>+[1]Dec19!$C$9</f>
        <v>7794</v>
      </c>
      <c r="E30" s="14">
        <f>+[1]Dec19!$C$10</f>
        <v>0</v>
      </c>
      <c r="F30" s="14">
        <f>+[1]Dec19!$C$11</f>
        <v>197</v>
      </c>
      <c r="G30" s="14">
        <f>+[1]Dec19!$C$12</f>
        <v>0</v>
      </c>
      <c r="H30" s="14">
        <f>+[1]Dec19!$C$13</f>
        <v>41</v>
      </c>
      <c r="I30" s="19">
        <f>+[1]Dec19!$C$14</f>
        <v>1294</v>
      </c>
      <c r="J30" s="15">
        <f>IF(SUM(B30:I30)=[1]Dec19!$C$15,[1]Dec19!$C$15,"Error")</f>
        <v>69784</v>
      </c>
      <c r="K30" s="20"/>
      <c r="L30" s="14">
        <f>+[1]Dec19!$G$7</f>
        <v>5937</v>
      </c>
      <c r="M30" s="14">
        <f>+[1]Dec19!$G$8</f>
        <v>0</v>
      </c>
      <c r="N30" s="14">
        <f>+[1]Dec19!$G$9</f>
        <v>2617</v>
      </c>
      <c r="O30" s="14">
        <f>+[1]Dec19!$G$10</f>
        <v>0</v>
      </c>
      <c r="P30" s="14">
        <f>+[1]Dec19!$G$11</f>
        <v>51</v>
      </c>
      <c r="Q30" s="14">
        <f>+[1]Dec19!$G$12</f>
        <v>0</v>
      </c>
      <c r="R30" s="14">
        <f>+[1]Dec19!$G$13</f>
        <v>121</v>
      </c>
      <c r="S30" s="19">
        <f>+[1]Dec19!$G$14</f>
        <v>261</v>
      </c>
      <c r="T30" s="15">
        <f>IF(SUM(L30:S30)=[1]Dec19!$G$15,[1]Dec19!$G$15,"Error")</f>
        <v>8987</v>
      </c>
      <c r="U30" s="20"/>
      <c r="V30" s="14">
        <f t="shared" si="19"/>
        <v>66395</v>
      </c>
      <c r="W30" s="14">
        <f t="shared" si="19"/>
        <v>0</v>
      </c>
      <c r="X30" s="14">
        <f t="shared" si="19"/>
        <v>10411</v>
      </c>
      <c r="Y30" s="14">
        <f t="shared" si="19"/>
        <v>0</v>
      </c>
      <c r="Z30" s="14">
        <f t="shared" si="19"/>
        <v>248</v>
      </c>
      <c r="AA30" s="14">
        <f t="shared" si="19"/>
        <v>0</v>
      </c>
      <c r="AB30" s="14">
        <f t="shared" si="19"/>
        <v>162</v>
      </c>
      <c r="AC30" s="19">
        <f t="shared" si="19"/>
        <v>1555</v>
      </c>
      <c r="AD30" s="15">
        <f t="shared" si="19"/>
        <v>78771</v>
      </c>
      <c r="AE30" s="21"/>
      <c r="AF30" s="22">
        <f t="shared" si="1"/>
        <v>60458</v>
      </c>
      <c r="AG30" s="23">
        <f t="shared" si="2"/>
        <v>5937</v>
      </c>
      <c r="AH30" s="49">
        <f t="shared" si="3"/>
        <v>0.91058061601024176</v>
      </c>
      <c r="AI30" s="52">
        <f t="shared" si="4"/>
        <v>8.9419383989758267E-2</v>
      </c>
      <c r="AJ30" s="24">
        <f t="shared" ref="AJ30:AJ35" si="23">+SUM(AF30:AG30)</f>
        <v>66395</v>
      </c>
      <c r="AK30" s="51"/>
      <c r="AL30" s="22">
        <f t="shared" si="6"/>
        <v>9285</v>
      </c>
      <c r="AM30" s="23">
        <f t="shared" si="7"/>
        <v>2929</v>
      </c>
      <c r="AN30" s="49">
        <f t="shared" si="8"/>
        <v>0.76019322089405605</v>
      </c>
      <c r="AO30" s="50">
        <f t="shared" si="9"/>
        <v>0.239806779105944</v>
      </c>
      <c r="AP30" s="24">
        <f t="shared" si="10"/>
        <v>12214</v>
      </c>
      <c r="AQ30" s="26"/>
      <c r="AR30" s="27">
        <f t="shared" si="11"/>
        <v>41</v>
      </c>
      <c r="AS30" s="23">
        <f t="shared" si="12"/>
        <v>121</v>
      </c>
      <c r="AT30" s="49">
        <f t="shared" si="20"/>
        <v>0.25308641975308643</v>
      </c>
      <c r="AU30" s="50">
        <f t="shared" si="20"/>
        <v>0.74691358024691357</v>
      </c>
      <c r="AV30" s="24">
        <f t="shared" si="22"/>
        <v>162</v>
      </c>
      <c r="AW30" s="2"/>
      <c r="AX30" s="3"/>
    </row>
    <row r="31" spans="1:50" x14ac:dyDescent="0.3">
      <c r="A31" s="18">
        <v>43831</v>
      </c>
      <c r="B31" s="14">
        <f>+[1]Jan20!$C$7</f>
        <v>60553</v>
      </c>
      <c r="C31" s="14">
        <f>+[1]Jan20!$C$8</f>
        <v>0</v>
      </c>
      <c r="D31" s="14">
        <f>+[1]Jan20!$C$9</f>
        <v>7789</v>
      </c>
      <c r="E31" s="14">
        <f>+[1]Jan20!$C$10</f>
        <v>0</v>
      </c>
      <c r="F31" s="14">
        <f>+[1]Jan20!$C$11</f>
        <v>198</v>
      </c>
      <c r="G31" s="14">
        <f>+[1]Jan20!$C$12</f>
        <v>0</v>
      </c>
      <c r="H31" s="14">
        <f>+[1]Jan20!$C$13</f>
        <v>40</v>
      </c>
      <c r="I31" s="19">
        <f>+[1]Jan20!$C$14</f>
        <v>1285</v>
      </c>
      <c r="J31" s="15">
        <f>IF(SUM(B31:I31)=[1]Jan20!$C$15,[1]Jan20!$C$15,"Error")</f>
        <v>69865</v>
      </c>
      <c r="K31" s="20"/>
      <c r="L31" s="14">
        <f>+[1]Jan20!$G$7</f>
        <v>5882</v>
      </c>
      <c r="M31" s="14">
        <f>+[1]Jan20!$G$8</f>
        <v>0</v>
      </c>
      <c r="N31" s="14">
        <f>+[1]Jan20!$G$9</f>
        <v>2657</v>
      </c>
      <c r="O31" s="14">
        <f>+[1]Jan20!$G$10</f>
        <v>0</v>
      </c>
      <c r="P31" s="14">
        <f>+[1]Jan20!$G$11</f>
        <v>49</v>
      </c>
      <c r="Q31" s="14">
        <f>+[1]Jan20!$G$12</f>
        <v>0</v>
      </c>
      <c r="R31" s="14">
        <f>+[1]Jan20!$G$13</f>
        <v>122</v>
      </c>
      <c r="S31" s="19">
        <f>+[1]Jan20!$G$14</f>
        <v>268</v>
      </c>
      <c r="T31" s="15">
        <f>IF(SUM(L31:S31)=[1]Jan20!$G$15,[1]Jan20!$G$15,"Error")</f>
        <v>8978</v>
      </c>
      <c r="U31" s="20"/>
      <c r="V31" s="14">
        <f t="shared" si="19"/>
        <v>66435</v>
      </c>
      <c r="W31" s="14">
        <f t="shared" si="19"/>
        <v>0</v>
      </c>
      <c r="X31" s="14">
        <f t="shared" si="19"/>
        <v>10446</v>
      </c>
      <c r="Y31" s="14">
        <f t="shared" si="19"/>
        <v>0</v>
      </c>
      <c r="Z31" s="14">
        <f t="shared" si="19"/>
        <v>247</v>
      </c>
      <c r="AA31" s="14">
        <f t="shared" si="19"/>
        <v>0</v>
      </c>
      <c r="AB31" s="14">
        <f t="shared" si="19"/>
        <v>162</v>
      </c>
      <c r="AC31" s="19">
        <f t="shared" si="19"/>
        <v>1553</v>
      </c>
      <c r="AD31" s="15">
        <f t="shared" si="19"/>
        <v>78843</v>
      </c>
      <c r="AE31" s="21"/>
      <c r="AF31" s="22">
        <f t="shared" si="1"/>
        <v>60553</v>
      </c>
      <c r="AG31" s="23">
        <f t="shared" si="2"/>
        <v>5882</v>
      </c>
      <c r="AH31" s="49">
        <f t="shared" si="3"/>
        <v>0.91146233160231804</v>
      </c>
      <c r="AI31" s="50">
        <f t="shared" si="4"/>
        <v>8.8537668397681943E-2</v>
      </c>
      <c r="AJ31" s="24">
        <f t="shared" si="23"/>
        <v>66435</v>
      </c>
      <c r="AK31" s="51"/>
      <c r="AL31" s="22">
        <f t="shared" si="6"/>
        <v>9272</v>
      </c>
      <c r="AM31" s="23">
        <f t="shared" si="7"/>
        <v>2974</v>
      </c>
      <c r="AN31" s="49">
        <f t="shared" si="8"/>
        <v>0.75714519026620941</v>
      </c>
      <c r="AO31" s="50">
        <f t="shared" si="9"/>
        <v>0.24285480973379062</v>
      </c>
      <c r="AP31" s="24">
        <f t="shared" si="10"/>
        <v>12246</v>
      </c>
      <c r="AQ31" s="26"/>
      <c r="AR31" s="27">
        <f t="shared" si="11"/>
        <v>40</v>
      </c>
      <c r="AS31" s="23">
        <f t="shared" si="12"/>
        <v>122</v>
      </c>
      <c r="AT31" s="49">
        <f t="shared" si="20"/>
        <v>0.24691358024691357</v>
      </c>
      <c r="AU31" s="50">
        <f t="shared" si="20"/>
        <v>0.75308641975308643</v>
      </c>
      <c r="AV31" s="24">
        <f t="shared" ref="AV31:AV36" si="24">+SUM(AR31:AS31)</f>
        <v>162</v>
      </c>
      <c r="AW31" s="2"/>
      <c r="AX31" s="3"/>
    </row>
    <row r="32" spans="1:50" x14ac:dyDescent="0.3">
      <c r="A32" s="18">
        <v>43862</v>
      </c>
      <c r="B32" s="14">
        <f>+[1]Feb20!$C$7</f>
        <v>60617</v>
      </c>
      <c r="C32" s="14">
        <f>+[1]Feb20!$C$8</f>
        <v>0</v>
      </c>
      <c r="D32" s="14">
        <f>+[1]Feb20!$C$9</f>
        <v>7793</v>
      </c>
      <c r="E32" s="14">
        <f>+[1]Feb20!$C$10</f>
        <v>0</v>
      </c>
      <c r="F32" s="14">
        <f>+[1]Feb20!$C$11</f>
        <v>195</v>
      </c>
      <c r="G32" s="14">
        <f>+[1]Feb20!$C$12</f>
        <v>0</v>
      </c>
      <c r="H32" s="14">
        <f>+[1]Feb20!$C$13</f>
        <v>40</v>
      </c>
      <c r="I32" s="19">
        <f>+[1]Feb20!$C$14</f>
        <v>1286</v>
      </c>
      <c r="J32" s="15">
        <f>IF(SUM(B32:I32)=[1]Feb20!$C$15,[1]Feb20!$C$15,"Error")</f>
        <v>69931</v>
      </c>
      <c r="K32" s="20"/>
      <c r="L32" s="14">
        <f>+[1]Feb20!$G$7</f>
        <v>5857</v>
      </c>
      <c r="M32" s="14">
        <f>+[1]Feb20!$G$8</f>
        <v>0</v>
      </c>
      <c r="N32" s="14">
        <f>+[1]Feb20!$G$9</f>
        <v>2660</v>
      </c>
      <c r="O32" s="14">
        <f>+[1]Feb20!$G$10</f>
        <v>0</v>
      </c>
      <c r="P32" s="14">
        <f>+[1]Feb20!$G$11</f>
        <v>51</v>
      </c>
      <c r="Q32" s="14">
        <f>+[1]Feb20!$G$12</f>
        <v>0</v>
      </c>
      <c r="R32" s="14">
        <f>+[1]Feb20!$G$13</f>
        <v>123</v>
      </c>
      <c r="S32" s="19">
        <f>+[1]Feb20!$G$14</f>
        <v>271</v>
      </c>
      <c r="T32" s="15">
        <f>IF(SUM(L32:S32)=[1]Feb20!$G$15,[1]Feb20!$G$15,"Error")</f>
        <v>8962</v>
      </c>
      <c r="U32" s="20"/>
      <c r="V32" s="14">
        <f t="shared" si="19"/>
        <v>66474</v>
      </c>
      <c r="W32" s="14">
        <f t="shared" si="19"/>
        <v>0</v>
      </c>
      <c r="X32" s="14">
        <f t="shared" si="19"/>
        <v>10453</v>
      </c>
      <c r="Y32" s="14">
        <f t="shared" si="19"/>
        <v>0</v>
      </c>
      <c r="Z32" s="14">
        <f t="shared" si="19"/>
        <v>246</v>
      </c>
      <c r="AA32" s="14">
        <f t="shared" si="19"/>
        <v>0</v>
      </c>
      <c r="AB32" s="14">
        <f t="shared" si="19"/>
        <v>163</v>
      </c>
      <c r="AC32" s="19">
        <f t="shared" si="19"/>
        <v>1557</v>
      </c>
      <c r="AD32" s="15">
        <f t="shared" si="19"/>
        <v>78893</v>
      </c>
      <c r="AE32" s="21"/>
      <c r="AF32" s="22">
        <f t="shared" si="1"/>
        <v>60617</v>
      </c>
      <c r="AG32" s="23">
        <f t="shared" si="2"/>
        <v>5857</v>
      </c>
      <c r="AH32" s="49">
        <f t="shared" si="3"/>
        <v>0.91189036314950211</v>
      </c>
      <c r="AI32" s="50">
        <f t="shared" si="4"/>
        <v>8.8109636850497941E-2</v>
      </c>
      <c r="AJ32" s="24">
        <f t="shared" si="23"/>
        <v>66474</v>
      </c>
      <c r="AK32" s="51"/>
      <c r="AL32" s="22">
        <f t="shared" si="6"/>
        <v>9274</v>
      </c>
      <c r="AM32" s="23">
        <f t="shared" si="7"/>
        <v>2982</v>
      </c>
      <c r="AN32" s="49">
        <f t="shared" si="8"/>
        <v>0.75669060052219317</v>
      </c>
      <c r="AO32" s="50">
        <f t="shared" si="9"/>
        <v>0.24330939947780678</v>
      </c>
      <c r="AP32" s="24">
        <f t="shared" si="10"/>
        <v>12256</v>
      </c>
      <c r="AQ32" s="26"/>
      <c r="AR32" s="27">
        <f t="shared" si="11"/>
        <v>40</v>
      </c>
      <c r="AS32" s="23">
        <f t="shared" si="12"/>
        <v>123</v>
      </c>
      <c r="AT32" s="49">
        <f t="shared" si="20"/>
        <v>0.24539877300613497</v>
      </c>
      <c r="AU32" s="50">
        <f t="shared" si="20"/>
        <v>0.754601226993865</v>
      </c>
      <c r="AV32" s="24">
        <f t="shared" si="24"/>
        <v>163</v>
      </c>
      <c r="AW32" s="2"/>
      <c r="AX32" s="3"/>
    </row>
    <row r="33" spans="1:50" x14ac:dyDescent="0.3">
      <c r="A33" s="18">
        <v>43891</v>
      </c>
      <c r="B33" s="14">
        <f>+[1]Mar20!$C$7</f>
        <v>60680</v>
      </c>
      <c r="C33" s="14">
        <f>+[1]Mar20!$C$8</f>
        <v>0</v>
      </c>
      <c r="D33" s="14">
        <f>+[1]Mar20!$C$9</f>
        <v>7797</v>
      </c>
      <c r="E33" s="14">
        <f>+[1]Mar20!$C$10</f>
        <v>0</v>
      </c>
      <c r="F33" s="14">
        <f>+[1]Mar20!$C$11</f>
        <v>195</v>
      </c>
      <c r="G33" s="14">
        <f>+[1]Mar20!$C$12</f>
        <v>0</v>
      </c>
      <c r="H33" s="14">
        <f>+[1]Mar20!$C$13</f>
        <v>40</v>
      </c>
      <c r="I33" s="19">
        <f>+[1]Mar20!$C$14</f>
        <v>1284</v>
      </c>
      <c r="J33" s="15">
        <f>IF(SUM(B33:I33)=[1]Mar20!$C$15,[1]Mar20!$C$15,"Error")</f>
        <v>69996</v>
      </c>
      <c r="K33" s="20"/>
      <c r="L33" s="14">
        <f>+[1]Mar20!$G$7</f>
        <v>5846</v>
      </c>
      <c r="M33" s="14">
        <f>+[1]Mar20!$G$8</f>
        <v>0</v>
      </c>
      <c r="N33" s="14">
        <f>+[1]Mar20!$G$9</f>
        <v>2654</v>
      </c>
      <c r="O33" s="14">
        <f>+[1]Mar20!$G$10</f>
        <v>0</v>
      </c>
      <c r="P33" s="14">
        <f>+[1]Mar20!$G$11</f>
        <v>51</v>
      </c>
      <c r="Q33" s="14">
        <f>+[1]Mar20!$G$12</f>
        <v>0</v>
      </c>
      <c r="R33" s="14">
        <f>+[1]Mar20!$G$13</f>
        <v>123</v>
      </c>
      <c r="S33" s="19">
        <f>+[1]Mar20!$G$14</f>
        <v>271</v>
      </c>
      <c r="T33" s="15">
        <f>IF(SUM(L33:S33)=[1]Mar20!$G$15,[1]Mar20!$G$15,"Error")</f>
        <v>8945</v>
      </c>
      <c r="U33" s="20"/>
      <c r="V33" s="14">
        <f t="shared" si="19"/>
        <v>66526</v>
      </c>
      <c r="W33" s="14">
        <f t="shared" si="19"/>
        <v>0</v>
      </c>
      <c r="X33" s="14">
        <f t="shared" si="19"/>
        <v>10451</v>
      </c>
      <c r="Y33" s="14">
        <f t="shared" si="19"/>
        <v>0</v>
      </c>
      <c r="Z33" s="14">
        <f t="shared" si="19"/>
        <v>246</v>
      </c>
      <c r="AA33" s="14">
        <f t="shared" si="19"/>
        <v>0</v>
      </c>
      <c r="AB33" s="14">
        <f t="shared" si="19"/>
        <v>163</v>
      </c>
      <c r="AC33" s="19">
        <f t="shared" si="19"/>
        <v>1555</v>
      </c>
      <c r="AD33" s="15">
        <f t="shared" si="19"/>
        <v>78941</v>
      </c>
      <c r="AE33" s="21"/>
      <c r="AF33" s="22">
        <f t="shared" si="1"/>
        <v>60680</v>
      </c>
      <c r="AG33" s="23">
        <f t="shared" si="2"/>
        <v>5846</v>
      </c>
      <c r="AH33" s="49">
        <f t="shared" si="3"/>
        <v>0.91212458286985543</v>
      </c>
      <c r="AI33" s="50">
        <f t="shared" si="4"/>
        <v>8.7875417130144601E-2</v>
      </c>
      <c r="AJ33" s="24">
        <f t="shared" si="23"/>
        <v>66526</v>
      </c>
      <c r="AK33" s="51"/>
      <c r="AL33" s="22">
        <f t="shared" si="6"/>
        <v>9276</v>
      </c>
      <c r="AM33" s="23">
        <f t="shared" si="7"/>
        <v>2976</v>
      </c>
      <c r="AN33" s="49">
        <f t="shared" si="8"/>
        <v>0.75710088148873655</v>
      </c>
      <c r="AO33" s="50">
        <f t="shared" si="9"/>
        <v>0.24289911851126347</v>
      </c>
      <c r="AP33" s="24">
        <f t="shared" si="10"/>
        <v>12252</v>
      </c>
      <c r="AQ33" s="26"/>
      <c r="AR33" s="27">
        <f t="shared" si="11"/>
        <v>40</v>
      </c>
      <c r="AS33" s="23">
        <f t="shared" si="12"/>
        <v>123</v>
      </c>
      <c r="AT33" s="49">
        <f t="shared" si="20"/>
        <v>0.24539877300613497</v>
      </c>
      <c r="AU33" s="50">
        <f t="shared" si="20"/>
        <v>0.754601226993865</v>
      </c>
      <c r="AV33" s="24">
        <f t="shared" si="24"/>
        <v>163</v>
      </c>
      <c r="AW33" s="2"/>
      <c r="AX33" s="3"/>
    </row>
    <row r="34" spans="1:50" x14ac:dyDescent="0.3">
      <c r="A34" s="18">
        <v>43922</v>
      </c>
      <c r="B34" s="14">
        <f>+[1]Apr20!$C$7</f>
        <v>60828</v>
      </c>
      <c r="C34" s="14">
        <f>+[1]Apr20!$C$8</f>
        <v>0</v>
      </c>
      <c r="D34" s="14">
        <f>+[1]Apr20!$C$9</f>
        <v>7814</v>
      </c>
      <c r="E34" s="14">
        <f>+[1]Apr20!$C$10</f>
        <v>0</v>
      </c>
      <c r="F34" s="14">
        <f>+[1]Apr20!$C$11</f>
        <v>195</v>
      </c>
      <c r="G34" s="14">
        <f>+[1]Apr20!$C$12</f>
        <v>0</v>
      </c>
      <c r="H34" s="14">
        <f>+[1]Apr20!$C$13</f>
        <v>39</v>
      </c>
      <c r="I34" s="19">
        <f>+[1]Apr20!$C$14</f>
        <v>1281</v>
      </c>
      <c r="J34" s="15">
        <f>IF(SUM(B34:I34)=[1]Apr20!$C$15,[1]Apr20!$C$15,"Error")</f>
        <v>70157</v>
      </c>
      <c r="K34" s="20"/>
      <c r="L34" s="14">
        <f>+[1]Apr20!$G$7</f>
        <v>5806</v>
      </c>
      <c r="M34" s="14">
        <f>+[1]Apr20!$G$8</f>
        <v>0</v>
      </c>
      <c r="N34" s="14">
        <f>+[1]Apr20!$G$9</f>
        <v>2653</v>
      </c>
      <c r="O34" s="14">
        <f>+[1]Apr20!$G$10</f>
        <v>0</v>
      </c>
      <c r="P34" s="14">
        <f>+[1]Apr20!$G$11</f>
        <v>50</v>
      </c>
      <c r="Q34" s="14">
        <f>+[1]Apr20!$G$12</f>
        <v>0</v>
      </c>
      <c r="R34" s="14">
        <f>+[1]Apr20!$G$13</f>
        <v>124</v>
      </c>
      <c r="S34" s="19">
        <f>+[1]Apr20!$G$14</f>
        <v>271</v>
      </c>
      <c r="T34" s="15">
        <f>IF(SUM(L34:S34)=[1]Apr20!$G$15,[1]Apr20!$G$15,"Error")</f>
        <v>8904</v>
      </c>
      <c r="U34" s="20"/>
      <c r="V34" s="14">
        <f t="shared" si="19"/>
        <v>66634</v>
      </c>
      <c r="W34" s="14">
        <f t="shared" si="19"/>
        <v>0</v>
      </c>
      <c r="X34" s="14">
        <f t="shared" si="19"/>
        <v>10467</v>
      </c>
      <c r="Y34" s="14">
        <f t="shared" si="19"/>
        <v>0</v>
      </c>
      <c r="Z34" s="14">
        <f t="shared" si="19"/>
        <v>245</v>
      </c>
      <c r="AA34" s="14">
        <f t="shared" si="19"/>
        <v>0</v>
      </c>
      <c r="AB34" s="14">
        <f t="shared" si="19"/>
        <v>163</v>
      </c>
      <c r="AC34" s="19">
        <f t="shared" si="19"/>
        <v>1552</v>
      </c>
      <c r="AD34" s="15">
        <f t="shared" si="19"/>
        <v>79061</v>
      </c>
      <c r="AE34" s="21"/>
      <c r="AF34" s="22">
        <f t="shared" si="1"/>
        <v>60828</v>
      </c>
      <c r="AG34" s="23">
        <f t="shared" si="2"/>
        <v>5806</v>
      </c>
      <c r="AH34" s="49">
        <f t="shared" si="3"/>
        <v>0.91286730497943991</v>
      </c>
      <c r="AI34" s="50">
        <f t="shared" si="4"/>
        <v>8.7132695020560078E-2</v>
      </c>
      <c r="AJ34" s="24">
        <f t="shared" si="23"/>
        <v>66634</v>
      </c>
      <c r="AK34" s="51"/>
      <c r="AL34" s="22">
        <f t="shared" si="6"/>
        <v>9290</v>
      </c>
      <c r="AM34" s="23">
        <f t="shared" si="7"/>
        <v>2974</v>
      </c>
      <c r="AN34" s="49">
        <f t="shared" si="8"/>
        <v>0.75750163078930199</v>
      </c>
      <c r="AO34" s="50">
        <f t="shared" si="9"/>
        <v>0.24249836921069798</v>
      </c>
      <c r="AP34" s="24">
        <f t="shared" si="10"/>
        <v>12264</v>
      </c>
      <c r="AQ34" s="26"/>
      <c r="AR34" s="27">
        <f t="shared" si="11"/>
        <v>39</v>
      </c>
      <c r="AS34" s="23">
        <f t="shared" si="12"/>
        <v>124</v>
      </c>
      <c r="AT34" s="49">
        <f t="shared" si="20"/>
        <v>0.2392638036809816</v>
      </c>
      <c r="AU34" s="50">
        <f t="shared" si="20"/>
        <v>0.76073619631901845</v>
      </c>
      <c r="AV34" s="24">
        <f t="shared" si="24"/>
        <v>163</v>
      </c>
      <c r="AW34" s="2"/>
      <c r="AX34" s="3"/>
    </row>
    <row r="35" spans="1:50" x14ac:dyDescent="0.3">
      <c r="A35" s="18">
        <v>43952</v>
      </c>
      <c r="B35" s="14">
        <f>+[1]May20!$C$7</f>
        <v>61940</v>
      </c>
      <c r="C35" s="14">
        <f>+[1]May20!$C$8</f>
        <v>0</v>
      </c>
      <c r="D35" s="14">
        <f>+[1]May20!$C$9</f>
        <v>7930</v>
      </c>
      <c r="E35" s="14">
        <f>+[1]May20!$C$10</f>
        <v>0</v>
      </c>
      <c r="F35" s="14">
        <f>+[1]May20!$C$11</f>
        <v>195</v>
      </c>
      <c r="G35" s="14">
        <f>+[1]May20!$C$12</f>
        <v>0</v>
      </c>
      <c r="H35" s="14">
        <f>+[1]May20!$C$13</f>
        <v>39</v>
      </c>
      <c r="I35" s="19">
        <f>+[1]May20!$C$14</f>
        <v>1280</v>
      </c>
      <c r="J35" s="15">
        <f>IF(SUM(B35:I35)=[1]May20!$C$15,[1]May20!$C$15,"Error")</f>
        <v>71384</v>
      </c>
      <c r="K35" s="20"/>
      <c r="L35" s="14">
        <f>+[1]May20!$G$7</f>
        <v>5763</v>
      </c>
      <c r="M35" s="14">
        <f>+[1]May20!$G$8</f>
        <v>0</v>
      </c>
      <c r="N35" s="14">
        <f>+[1]May20!$G$9</f>
        <v>2655</v>
      </c>
      <c r="O35" s="14">
        <f>+[1]May20!$G$10</f>
        <v>0</v>
      </c>
      <c r="P35" s="14">
        <f>+[1]May20!$G$11</f>
        <v>50</v>
      </c>
      <c r="Q35" s="14">
        <f>+[1]May20!$G$12</f>
        <v>0</v>
      </c>
      <c r="R35" s="14">
        <f>+[1]May20!$G$13</f>
        <v>125</v>
      </c>
      <c r="S35" s="19">
        <f>+[1]May20!$G$14</f>
        <v>271</v>
      </c>
      <c r="T35" s="15">
        <f>IF(SUM(L35:S35)=[1]May20!$G$15,[1]May20!$G$15,"Error")</f>
        <v>8864</v>
      </c>
      <c r="U35" s="20"/>
      <c r="V35" s="14">
        <f t="shared" si="19"/>
        <v>67703</v>
      </c>
      <c r="W35" s="14">
        <f t="shared" si="19"/>
        <v>0</v>
      </c>
      <c r="X35" s="14">
        <f t="shared" si="19"/>
        <v>10585</v>
      </c>
      <c r="Y35" s="14">
        <f t="shared" si="19"/>
        <v>0</v>
      </c>
      <c r="Z35" s="14">
        <f t="shared" si="19"/>
        <v>245</v>
      </c>
      <c r="AA35" s="14">
        <f t="shared" si="19"/>
        <v>0</v>
      </c>
      <c r="AB35" s="14">
        <f t="shared" si="19"/>
        <v>164</v>
      </c>
      <c r="AC35" s="19">
        <f t="shared" si="19"/>
        <v>1551</v>
      </c>
      <c r="AD35" s="15">
        <f t="shared" si="19"/>
        <v>80248</v>
      </c>
      <c r="AE35" s="21"/>
      <c r="AF35" s="22">
        <f t="shared" si="1"/>
        <v>61940</v>
      </c>
      <c r="AG35" s="23">
        <f t="shared" si="2"/>
        <v>5763</v>
      </c>
      <c r="AH35" s="49">
        <f t="shared" si="3"/>
        <v>0.91487821809964109</v>
      </c>
      <c r="AI35" s="50">
        <f t="shared" si="4"/>
        <v>8.512178190035892E-2</v>
      </c>
      <c r="AJ35" s="24">
        <f t="shared" si="23"/>
        <v>67703</v>
      </c>
      <c r="AK35" s="51"/>
      <c r="AL35" s="22">
        <f t="shared" si="6"/>
        <v>9405</v>
      </c>
      <c r="AM35" s="23">
        <f t="shared" si="7"/>
        <v>2976</v>
      </c>
      <c r="AN35" s="49">
        <f t="shared" si="8"/>
        <v>0.75963169372425488</v>
      </c>
      <c r="AO35" s="50">
        <f t="shared" si="9"/>
        <v>0.2403683062757451</v>
      </c>
      <c r="AP35" s="24">
        <f t="shared" si="10"/>
        <v>12381</v>
      </c>
      <c r="AQ35" s="26"/>
      <c r="AR35" s="27">
        <f t="shared" si="11"/>
        <v>39</v>
      </c>
      <c r="AS35" s="23">
        <f t="shared" si="12"/>
        <v>125</v>
      </c>
      <c r="AT35" s="49">
        <f t="shared" si="20"/>
        <v>0.23780487804878048</v>
      </c>
      <c r="AU35" s="50">
        <f t="shared" si="20"/>
        <v>0.76219512195121952</v>
      </c>
      <c r="AV35" s="24">
        <f t="shared" si="24"/>
        <v>164</v>
      </c>
      <c r="AW35" s="2"/>
      <c r="AX35" s="3"/>
    </row>
    <row r="36" spans="1:50" x14ac:dyDescent="0.3">
      <c r="A36" s="18">
        <v>43983</v>
      </c>
      <c r="B36" s="14">
        <f>+[1]Jun20!$C$7</f>
        <v>62080</v>
      </c>
      <c r="C36" s="14">
        <f>+[1]Jun20!$C$8</f>
        <v>0</v>
      </c>
      <c r="D36" s="14">
        <f>+[1]Jun20!$C$9</f>
        <v>7943</v>
      </c>
      <c r="E36" s="14">
        <f>+[1]Jun20!$C$10</f>
        <v>0</v>
      </c>
      <c r="F36" s="14">
        <f>+[1]Jun20!$C$11</f>
        <v>195</v>
      </c>
      <c r="G36" s="14">
        <f>+[1]Jun20!$C$12</f>
        <v>0</v>
      </c>
      <c r="H36" s="14">
        <f>+[1]Jun20!$C$13</f>
        <v>38</v>
      </c>
      <c r="I36" s="19">
        <f>+[1]Jun20!$C$14</f>
        <v>1278</v>
      </c>
      <c r="J36" s="15">
        <f>IF(SUM(B36:I36)=[1]Jun20!$C$15,[1]Jun20!$C$15,"Error")</f>
        <v>71534</v>
      </c>
      <c r="K36" s="20"/>
      <c r="L36" s="14">
        <f>+[1]Jun20!$G$7</f>
        <v>5730</v>
      </c>
      <c r="M36" s="14">
        <f>+[1]Jun20!$G$8</f>
        <v>0</v>
      </c>
      <c r="N36" s="14">
        <f>+[1]Jun20!$G$9</f>
        <v>2651</v>
      </c>
      <c r="O36" s="14">
        <f>+[1]Jun20!$G$10</f>
        <v>0</v>
      </c>
      <c r="P36" s="14">
        <f>+[1]Jun20!$G$11</f>
        <v>50</v>
      </c>
      <c r="Q36" s="14">
        <f>+[1]Jun20!$G$12</f>
        <v>0</v>
      </c>
      <c r="R36" s="14">
        <f>+[1]Jun20!$G$13</f>
        <v>126</v>
      </c>
      <c r="S36" s="19">
        <f>+[1]Jun20!$G$14</f>
        <v>272</v>
      </c>
      <c r="T36" s="15">
        <f>IF(SUM(L36:S36)=[1]Jun20!$G$15,[1]Jun20!$G$15,"Error")</f>
        <v>8829</v>
      </c>
      <c r="U36" s="20"/>
      <c r="V36" s="14">
        <f t="shared" si="19"/>
        <v>67810</v>
      </c>
      <c r="W36" s="14">
        <f t="shared" si="19"/>
        <v>0</v>
      </c>
      <c r="X36" s="14">
        <f t="shared" si="19"/>
        <v>10594</v>
      </c>
      <c r="Y36" s="14">
        <f t="shared" si="19"/>
        <v>0</v>
      </c>
      <c r="Z36" s="14">
        <f t="shared" si="19"/>
        <v>245</v>
      </c>
      <c r="AA36" s="14">
        <f t="shared" si="19"/>
        <v>0</v>
      </c>
      <c r="AB36" s="14">
        <f t="shared" si="19"/>
        <v>164</v>
      </c>
      <c r="AC36" s="19">
        <f t="shared" si="19"/>
        <v>1550</v>
      </c>
      <c r="AD36" s="15">
        <f t="shared" si="19"/>
        <v>80363</v>
      </c>
      <c r="AE36" s="21"/>
      <c r="AF36" s="22">
        <f t="shared" si="1"/>
        <v>62080</v>
      </c>
      <c r="AG36" s="23">
        <f t="shared" si="2"/>
        <v>5730</v>
      </c>
      <c r="AH36" s="49">
        <f t="shared" si="3"/>
        <v>0.91549918891019022</v>
      </c>
      <c r="AI36" s="50">
        <f t="shared" si="4"/>
        <v>8.4500811089809766E-2</v>
      </c>
      <c r="AJ36" s="24">
        <f t="shared" ref="AJ36:AJ41" si="25">+SUM(AF36:AG36)</f>
        <v>67810</v>
      </c>
      <c r="AK36" s="51"/>
      <c r="AL36" s="22">
        <f t="shared" si="6"/>
        <v>9416</v>
      </c>
      <c r="AM36" s="23">
        <f t="shared" si="7"/>
        <v>2973</v>
      </c>
      <c r="AN36" s="49">
        <f t="shared" si="8"/>
        <v>0.76002905803535392</v>
      </c>
      <c r="AO36" s="50">
        <f t="shared" si="9"/>
        <v>0.23997094196464605</v>
      </c>
      <c r="AP36" s="24">
        <f t="shared" si="10"/>
        <v>12389</v>
      </c>
      <c r="AQ36" s="26"/>
      <c r="AR36" s="27">
        <f t="shared" si="11"/>
        <v>38</v>
      </c>
      <c r="AS36" s="23">
        <f t="shared" si="12"/>
        <v>126</v>
      </c>
      <c r="AT36" s="49">
        <f t="shared" si="20"/>
        <v>0.23170731707317074</v>
      </c>
      <c r="AU36" s="50">
        <f t="shared" si="20"/>
        <v>0.76829268292682928</v>
      </c>
      <c r="AV36" s="24">
        <f t="shared" si="24"/>
        <v>164</v>
      </c>
      <c r="AW36" s="2"/>
      <c r="AX36" s="3"/>
    </row>
    <row r="37" spans="1:50" x14ac:dyDescent="0.3">
      <c r="A37" s="18">
        <v>44013</v>
      </c>
      <c r="B37" s="14">
        <f>+[1]Jul20!$C$7</f>
        <v>62159</v>
      </c>
      <c r="C37" s="14">
        <f>+[1]Jul20!$C$8</f>
        <v>0</v>
      </c>
      <c r="D37" s="14">
        <f>+[1]Jul20!$C$9</f>
        <v>7955</v>
      </c>
      <c r="E37" s="14">
        <f>+[1]Jul20!$C$10</f>
        <v>0</v>
      </c>
      <c r="F37" s="14">
        <f>+[1]Jul20!$C$11</f>
        <v>195</v>
      </c>
      <c r="G37" s="14">
        <f>+[1]Jul20!$C$12</f>
        <v>0</v>
      </c>
      <c r="H37" s="14">
        <f>+[1]Jul20!$C$13</f>
        <v>38</v>
      </c>
      <c r="I37" s="19">
        <f>+[1]Jul20!$C$14</f>
        <v>1279</v>
      </c>
      <c r="J37" s="15">
        <f>IF(SUM(B37:I37)=[1]Jul20!$C$15,[1]Jul20!$C$15,"Error")</f>
        <v>71626</v>
      </c>
      <c r="K37" s="20"/>
      <c r="L37" s="14">
        <f>+[1]Jul20!$G$7</f>
        <v>5694</v>
      </c>
      <c r="M37" s="14">
        <f>+[1]Jul20!$G$8</f>
        <v>0</v>
      </c>
      <c r="N37" s="14">
        <f>+[1]Jul20!$G$9</f>
        <v>2645</v>
      </c>
      <c r="O37" s="14">
        <f>+[1]Jul20!$G$10</f>
        <v>0</v>
      </c>
      <c r="P37" s="14">
        <f>+[1]Jul20!$G$11</f>
        <v>49</v>
      </c>
      <c r="Q37" s="14">
        <f>+[1]Jul20!$G$12</f>
        <v>0</v>
      </c>
      <c r="R37" s="14">
        <f>+[1]Jul20!$G$13</f>
        <v>126</v>
      </c>
      <c r="S37" s="19">
        <f>+[1]Jul20!$G$14</f>
        <v>270</v>
      </c>
      <c r="T37" s="15">
        <f>IF(SUM(L37:S37)=[1]Jul20!$G$15,[1]Jul20!$G$15,"Error")</f>
        <v>8784</v>
      </c>
      <c r="U37" s="20"/>
      <c r="V37" s="14">
        <f t="shared" si="19"/>
        <v>67853</v>
      </c>
      <c r="W37" s="14">
        <f t="shared" si="19"/>
        <v>0</v>
      </c>
      <c r="X37" s="14">
        <f t="shared" si="19"/>
        <v>10600</v>
      </c>
      <c r="Y37" s="14">
        <f t="shared" si="19"/>
        <v>0</v>
      </c>
      <c r="Z37" s="14">
        <f t="shared" si="19"/>
        <v>244</v>
      </c>
      <c r="AA37" s="14">
        <f t="shared" si="19"/>
        <v>0</v>
      </c>
      <c r="AB37" s="14">
        <f t="shared" si="19"/>
        <v>164</v>
      </c>
      <c r="AC37" s="19">
        <f t="shared" si="19"/>
        <v>1549</v>
      </c>
      <c r="AD37" s="15">
        <f t="shared" si="19"/>
        <v>80410</v>
      </c>
      <c r="AE37" s="21"/>
      <c r="AF37" s="22">
        <f t="shared" si="1"/>
        <v>62159</v>
      </c>
      <c r="AG37" s="23">
        <f t="shared" si="2"/>
        <v>5694</v>
      </c>
      <c r="AH37" s="49">
        <f t="shared" si="3"/>
        <v>0.91608329771712382</v>
      </c>
      <c r="AI37" s="50">
        <f t="shared" si="4"/>
        <v>8.3916702282876218E-2</v>
      </c>
      <c r="AJ37" s="24">
        <f t="shared" si="25"/>
        <v>67853</v>
      </c>
      <c r="AK37" s="51"/>
      <c r="AL37" s="22">
        <f t="shared" si="6"/>
        <v>9429</v>
      </c>
      <c r="AM37" s="23">
        <f t="shared" si="7"/>
        <v>2964</v>
      </c>
      <c r="AN37" s="49">
        <f t="shared" si="8"/>
        <v>0.76083272815298963</v>
      </c>
      <c r="AO37" s="50">
        <f t="shared" si="9"/>
        <v>0.23916727184701042</v>
      </c>
      <c r="AP37" s="24">
        <f t="shared" si="10"/>
        <v>12393</v>
      </c>
      <c r="AQ37" s="26"/>
      <c r="AR37" s="27">
        <f t="shared" si="11"/>
        <v>38</v>
      </c>
      <c r="AS37" s="23">
        <f t="shared" si="12"/>
        <v>126</v>
      </c>
      <c r="AT37" s="49">
        <f t="shared" si="20"/>
        <v>0.23170731707317074</v>
      </c>
      <c r="AU37" s="50">
        <f t="shared" si="20"/>
        <v>0.76829268292682928</v>
      </c>
      <c r="AV37" s="24">
        <f t="shared" ref="AV37:AV42" si="26">+SUM(AR37:AS37)</f>
        <v>164</v>
      </c>
      <c r="AW37" s="2"/>
      <c r="AX37" s="3"/>
    </row>
    <row r="38" spans="1:50" x14ac:dyDescent="0.3">
      <c r="A38" s="18">
        <v>44044</v>
      </c>
      <c r="B38" s="14">
        <f>+[1]Aug20!$C$7</f>
        <v>62279</v>
      </c>
      <c r="C38" s="14">
        <f>+[1]Aug20!$C$8</f>
        <v>0</v>
      </c>
      <c r="D38" s="14">
        <f>+[1]Aug20!$C$9</f>
        <v>7993</v>
      </c>
      <c r="E38" s="14">
        <f>+[1]Aug20!$C$10</f>
        <v>0</v>
      </c>
      <c r="F38" s="14">
        <f>+[1]Aug20!$C$11</f>
        <v>195</v>
      </c>
      <c r="G38" s="14">
        <f>+[1]Aug20!$C$12</f>
        <v>0</v>
      </c>
      <c r="H38" s="14">
        <f>+[1]Aug20!$C$13</f>
        <v>38</v>
      </c>
      <c r="I38" s="19">
        <f>+[1]Aug20!$C$14</f>
        <v>1278</v>
      </c>
      <c r="J38" s="15">
        <f>IF(SUM(B38:I38)=[1]Aug20!$C$15,[1]Aug20!$C$15,"Error")</f>
        <v>71783</v>
      </c>
      <c r="K38" s="20"/>
      <c r="L38" s="14">
        <f>+[1]Aug20!$G$7</f>
        <v>5640</v>
      </c>
      <c r="M38" s="14">
        <f>+[1]Aug20!$G$8</f>
        <v>0</v>
      </c>
      <c r="N38" s="14">
        <f>+[1]Aug20!$G$9</f>
        <v>2637</v>
      </c>
      <c r="O38" s="14">
        <f>+[1]Aug20!$G$10</f>
        <v>0</v>
      </c>
      <c r="P38" s="14">
        <f>+[1]Aug20!$G$11</f>
        <v>49</v>
      </c>
      <c r="Q38" s="14">
        <f>+[1]Aug20!$G$12</f>
        <v>0</v>
      </c>
      <c r="R38" s="14">
        <f>+[1]Aug20!$G$13</f>
        <v>126</v>
      </c>
      <c r="S38" s="19">
        <f>+[1]Aug20!$G$14</f>
        <v>270</v>
      </c>
      <c r="T38" s="15">
        <f>IF(SUM(L38:S38)=[1]Aug20!$G$15,[1]Aug20!$G$15,"Error")</f>
        <v>8722</v>
      </c>
      <c r="U38" s="20"/>
      <c r="V38" s="14">
        <f t="shared" si="19"/>
        <v>67919</v>
      </c>
      <c r="W38" s="14">
        <f t="shared" si="19"/>
        <v>0</v>
      </c>
      <c r="X38" s="14">
        <f t="shared" si="19"/>
        <v>10630</v>
      </c>
      <c r="Y38" s="14">
        <f t="shared" si="19"/>
        <v>0</v>
      </c>
      <c r="Z38" s="14">
        <f t="shared" si="19"/>
        <v>244</v>
      </c>
      <c r="AA38" s="14">
        <f t="shared" si="19"/>
        <v>0</v>
      </c>
      <c r="AB38" s="14">
        <f t="shared" si="19"/>
        <v>164</v>
      </c>
      <c r="AC38" s="19">
        <f t="shared" si="19"/>
        <v>1548</v>
      </c>
      <c r="AD38" s="15">
        <f t="shared" si="19"/>
        <v>80505</v>
      </c>
      <c r="AE38" s="21"/>
      <c r="AF38" s="22">
        <f t="shared" si="1"/>
        <v>62279</v>
      </c>
      <c r="AG38" s="23">
        <f t="shared" si="2"/>
        <v>5640</v>
      </c>
      <c r="AH38" s="49">
        <f t="shared" si="3"/>
        <v>0.91695990812585582</v>
      </c>
      <c r="AI38" s="50">
        <f t="shared" si="4"/>
        <v>8.3040091874144198E-2</v>
      </c>
      <c r="AJ38" s="24">
        <f t="shared" si="25"/>
        <v>67919</v>
      </c>
      <c r="AK38" s="51"/>
      <c r="AL38" s="22">
        <f t="shared" si="6"/>
        <v>9466</v>
      </c>
      <c r="AM38" s="23">
        <f t="shared" si="7"/>
        <v>2956</v>
      </c>
      <c r="AN38" s="49">
        <f t="shared" si="8"/>
        <v>0.76203509901787148</v>
      </c>
      <c r="AO38" s="50">
        <f t="shared" si="9"/>
        <v>0.23796490098212847</v>
      </c>
      <c r="AP38" s="24">
        <f t="shared" si="10"/>
        <v>12422</v>
      </c>
      <c r="AQ38" s="26"/>
      <c r="AR38" s="27">
        <f t="shared" si="11"/>
        <v>38</v>
      </c>
      <c r="AS38" s="23">
        <f t="shared" si="12"/>
        <v>126</v>
      </c>
      <c r="AT38" s="49">
        <f t="shared" si="20"/>
        <v>0.23170731707317074</v>
      </c>
      <c r="AU38" s="50">
        <f t="shared" si="20"/>
        <v>0.76829268292682928</v>
      </c>
      <c r="AV38" s="24">
        <f t="shared" si="26"/>
        <v>164</v>
      </c>
      <c r="AW38" s="2"/>
      <c r="AX38" s="3"/>
    </row>
    <row r="39" spans="1:50" x14ac:dyDescent="0.3">
      <c r="A39" s="18">
        <v>44075</v>
      </c>
      <c r="B39" s="14">
        <f>+[1]Sep20!$C$7</f>
        <v>62178</v>
      </c>
      <c r="C39" s="14">
        <f>+[1]Sep20!$C$8</f>
        <v>0</v>
      </c>
      <c r="D39" s="14">
        <f>+[1]Sep20!$C$9</f>
        <v>7981</v>
      </c>
      <c r="E39" s="14">
        <f>+[1]Sep20!$C$10</f>
        <v>0</v>
      </c>
      <c r="F39" s="14">
        <f>+[1]Sep20!$C$11</f>
        <v>194</v>
      </c>
      <c r="G39" s="14">
        <f>+[1]Sep20!$C$12</f>
        <v>0</v>
      </c>
      <c r="H39" s="14">
        <f>+[1]Sep20!$C$13</f>
        <v>38</v>
      </c>
      <c r="I39" s="19">
        <f>+[1]Sep20!$C$14</f>
        <v>1273</v>
      </c>
      <c r="J39" s="15">
        <f>IF(SUM(B39:I39)=[1]Sep20!$C$15,[1]Sep20!$C$15,"Error")</f>
        <v>71664</v>
      </c>
      <c r="K39" s="20"/>
      <c r="L39" s="14">
        <f>+[1]Sep20!$G$7</f>
        <v>5592</v>
      </c>
      <c r="M39" s="14">
        <f>+[1]Sep20!$G$8</f>
        <v>0</v>
      </c>
      <c r="N39" s="14">
        <f>+[1]Sep20!$G$9</f>
        <v>2639</v>
      </c>
      <c r="O39" s="14">
        <f>+[1]Sep20!$G$10</f>
        <v>0</v>
      </c>
      <c r="P39" s="14">
        <f>+[1]Sep20!$G$11</f>
        <v>48</v>
      </c>
      <c r="Q39" s="14">
        <f>+[1]Sep20!$G$12</f>
        <v>0</v>
      </c>
      <c r="R39" s="14">
        <f>+[1]Sep20!$G$13</f>
        <v>126</v>
      </c>
      <c r="S39" s="19">
        <f>+[1]Sep20!$G$14</f>
        <v>273</v>
      </c>
      <c r="T39" s="15">
        <f>IF(SUM(L39:S39)=[1]Sep20!$G$15,[1]Sep20!$G$15,"Error")</f>
        <v>8678</v>
      </c>
      <c r="U39" s="20"/>
      <c r="V39" s="14">
        <f t="shared" ref="V39:AD54" si="27">+B39+L39</f>
        <v>67770</v>
      </c>
      <c r="W39" s="14">
        <f t="shared" si="27"/>
        <v>0</v>
      </c>
      <c r="X39" s="14">
        <f t="shared" si="27"/>
        <v>10620</v>
      </c>
      <c r="Y39" s="14">
        <f t="shared" si="27"/>
        <v>0</v>
      </c>
      <c r="Z39" s="14">
        <f t="shared" si="27"/>
        <v>242</v>
      </c>
      <c r="AA39" s="14">
        <f t="shared" si="27"/>
        <v>0</v>
      </c>
      <c r="AB39" s="14">
        <f t="shared" si="27"/>
        <v>164</v>
      </c>
      <c r="AC39" s="19">
        <f t="shared" si="27"/>
        <v>1546</v>
      </c>
      <c r="AD39" s="15">
        <f t="shared" si="27"/>
        <v>80342</v>
      </c>
      <c r="AE39" s="21"/>
      <c r="AF39" s="22">
        <f t="shared" si="1"/>
        <v>62178</v>
      </c>
      <c r="AG39" s="23">
        <f t="shared" si="2"/>
        <v>5592</v>
      </c>
      <c r="AH39" s="49">
        <f t="shared" si="3"/>
        <v>0.91748561310314303</v>
      </c>
      <c r="AI39" s="50">
        <f t="shared" si="4"/>
        <v>8.2514386896857014E-2</v>
      </c>
      <c r="AJ39" s="24">
        <f t="shared" si="25"/>
        <v>67770</v>
      </c>
      <c r="AK39" s="51"/>
      <c r="AL39" s="22">
        <f t="shared" si="6"/>
        <v>9448</v>
      </c>
      <c r="AM39" s="23">
        <f t="shared" si="7"/>
        <v>2960</v>
      </c>
      <c r="AN39" s="49">
        <f t="shared" si="8"/>
        <v>0.76144422952933588</v>
      </c>
      <c r="AO39" s="50">
        <f t="shared" si="9"/>
        <v>0.23855577047066409</v>
      </c>
      <c r="AP39" s="24">
        <f t="shared" si="10"/>
        <v>12408</v>
      </c>
      <c r="AQ39" s="26"/>
      <c r="AR39" s="27">
        <f t="shared" si="11"/>
        <v>38</v>
      </c>
      <c r="AS39" s="23">
        <f t="shared" si="12"/>
        <v>126</v>
      </c>
      <c r="AT39" s="49">
        <f t="shared" ref="AT39:AU54" si="28">+AR39/$AV39</f>
        <v>0.23170731707317074</v>
      </c>
      <c r="AU39" s="50">
        <f t="shared" si="28"/>
        <v>0.76829268292682928</v>
      </c>
      <c r="AV39" s="24">
        <f t="shared" si="26"/>
        <v>164</v>
      </c>
      <c r="AW39" s="2"/>
      <c r="AX39" s="3"/>
    </row>
    <row r="40" spans="1:50" x14ac:dyDescent="0.3">
      <c r="A40" s="18">
        <v>44105</v>
      </c>
      <c r="B40" s="14">
        <f>+[1]Oct20!$C$7</f>
        <v>61495</v>
      </c>
      <c r="C40" s="14">
        <f>+[1]Oct20!$C$8</f>
        <v>0</v>
      </c>
      <c r="D40" s="14">
        <f>+[1]Oct20!$C$9</f>
        <v>7853</v>
      </c>
      <c r="E40" s="14">
        <f>+[1]Oct20!$C$10</f>
        <v>0</v>
      </c>
      <c r="F40" s="14">
        <f>+[1]Oct20!$C$11</f>
        <v>195</v>
      </c>
      <c r="G40" s="14">
        <f>+[1]Oct20!$C$12</f>
        <v>0</v>
      </c>
      <c r="H40" s="14">
        <f>+[1]Oct20!$C$13</f>
        <v>38</v>
      </c>
      <c r="I40" s="19">
        <f>+[1]Oct20!$C$14</f>
        <v>1269</v>
      </c>
      <c r="J40" s="15">
        <f>IF(SUM(B40:I40)=[1]Oct20!$C$15,[1]Oct20!$C$15,"Error")</f>
        <v>70850</v>
      </c>
      <c r="K40" s="20"/>
      <c r="L40" s="14">
        <f>+[1]Oct20!$G$7</f>
        <v>5530</v>
      </c>
      <c r="M40" s="14">
        <f>+[1]Oct20!$G$8</f>
        <v>0</v>
      </c>
      <c r="N40" s="14">
        <f>+[1]Oct20!$G$9</f>
        <v>2646</v>
      </c>
      <c r="O40" s="14">
        <f>+[1]Oct20!$G$10</f>
        <v>0</v>
      </c>
      <c r="P40" s="14">
        <f>+[1]Oct20!$G$11</f>
        <v>46</v>
      </c>
      <c r="Q40" s="14">
        <f>+[1]Oct20!$G$12</f>
        <v>0</v>
      </c>
      <c r="R40" s="14">
        <f>+[1]Oct20!$G$13</f>
        <v>126</v>
      </c>
      <c r="S40" s="19">
        <f>+[1]Oct20!$G$14</f>
        <v>277</v>
      </c>
      <c r="T40" s="15">
        <f>IF(SUM(L40:S40)=[1]Oct20!$G$15,[1]Oct20!$G$15,"Error")</f>
        <v>8625</v>
      </c>
      <c r="U40" s="20"/>
      <c r="V40" s="14">
        <f t="shared" si="27"/>
        <v>67025</v>
      </c>
      <c r="W40" s="14">
        <f t="shared" si="27"/>
        <v>0</v>
      </c>
      <c r="X40" s="14">
        <f t="shared" si="27"/>
        <v>10499</v>
      </c>
      <c r="Y40" s="14">
        <f t="shared" si="27"/>
        <v>0</v>
      </c>
      <c r="Z40" s="14">
        <f t="shared" si="27"/>
        <v>241</v>
      </c>
      <c r="AA40" s="14">
        <f t="shared" si="27"/>
        <v>0</v>
      </c>
      <c r="AB40" s="14">
        <f t="shared" si="27"/>
        <v>164</v>
      </c>
      <c r="AC40" s="19">
        <f t="shared" si="27"/>
        <v>1546</v>
      </c>
      <c r="AD40" s="15">
        <f t="shared" si="27"/>
        <v>79475</v>
      </c>
      <c r="AE40" s="21"/>
      <c r="AF40" s="22">
        <f t="shared" si="1"/>
        <v>61495</v>
      </c>
      <c r="AG40" s="23">
        <f t="shared" si="2"/>
        <v>5530</v>
      </c>
      <c r="AH40" s="49">
        <f t="shared" si="3"/>
        <v>0.91749347258485636</v>
      </c>
      <c r="AI40" s="50">
        <f t="shared" si="4"/>
        <v>8.2506527415143596E-2</v>
      </c>
      <c r="AJ40" s="24">
        <f t="shared" si="25"/>
        <v>67025</v>
      </c>
      <c r="AK40" s="51"/>
      <c r="AL40" s="22">
        <f t="shared" si="6"/>
        <v>9317</v>
      </c>
      <c r="AM40" s="23">
        <f t="shared" si="7"/>
        <v>2969</v>
      </c>
      <c r="AN40" s="49">
        <f t="shared" si="8"/>
        <v>0.7583428292365294</v>
      </c>
      <c r="AO40" s="50">
        <f t="shared" si="9"/>
        <v>0.24165717076347062</v>
      </c>
      <c r="AP40" s="24">
        <f t="shared" si="10"/>
        <v>12286</v>
      </c>
      <c r="AQ40" s="26"/>
      <c r="AR40" s="27">
        <f t="shared" si="11"/>
        <v>38</v>
      </c>
      <c r="AS40" s="23">
        <f t="shared" si="12"/>
        <v>126</v>
      </c>
      <c r="AT40" s="49">
        <f t="shared" si="28"/>
        <v>0.23170731707317074</v>
      </c>
      <c r="AU40" s="50">
        <f t="shared" si="28"/>
        <v>0.76829268292682928</v>
      </c>
      <c r="AV40" s="24">
        <f t="shared" si="26"/>
        <v>164</v>
      </c>
      <c r="AW40" s="2"/>
      <c r="AX40" s="3"/>
    </row>
    <row r="41" spans="1:50" x14ac:dyDescent="0.3">
      <c r="A41" s="18">
        <v>44136</v>
      </c>
      <c r="B41" s="14">
        <f>+[1]Nov20!$C$7</f>
        <v>61344</v>
      </c>
      <c r="C41" s="14">
        <f>+[1]Nov20!$C$8</f>
        <v>0</v>
      </c>
      <c r="D41" s="14">
        <f>+[1]Nov20!$C$9</f>
        <v>7804</v>
      </c>
      <c r="E41" s="14">
        <f>+[1]Nov20!$C$10</f>
        <v>0</v>
      </c>
      <c r="F41" s="14">
        <f>+[1]Nov20!$C$11</f>
        <v>195</v>
      </c>
      <c r="G41" s="14">
        <f>+[1]Nov20!$C$12</f>
        <v>0</v>
      </c>
      <c r="H41" s="14">
        <f>+[1]Nov20!$C$13</f>
        <v>38</v>
      </c>
      <c r="I41" s="19">
        <f>+[1]Nov20!$C$14</f>
        <v>1263</v>
      </c>
      <c r="J41" s="15">
        <f>IF(SUM(B41:I41)=[1]Nov20!$C$15,[1]Nov20!$C$15,"Error")</f>
        <v>70644</v>
      </c>
      <c r="K41" s="20"/>
      <c r="L41" s="14">
        <f>+[1]Nov20!$G$7</f>
        <v>5611</v>
      </c>
      <c r="M41" s="14">
        <f>+[1]Nov20!$G$8</f>
        <v>0</v>
      </c>
      <c r="N41" s="14">
        <f>+[1]Nov20!$G$9</f>
        <v>2677</v>
      </c>
      <c r="O41" s="14">
        <f>+[1]Nov20!$G$10</f>
        <v>0</v>
      </c>
      <c r="P41" s="14">
        <f>+[1]Nov20!$G$11</f>
        <v>46</v>
      </c>
      <c r="Q41" s="14">
        <f>+[1]Nov20!$G$12</f>
        <v>0</v>
      </c>
      <c r="R41" s="14">
        <f>+[1]Nov20!$G$13</f>
        <v>125</v>
      </c>
      <c r="S41" s="19">
        <f>+[1]Nov20!$G$14</f>
        <v>280</v>
      </c>
      <c r="T41" s="15">
        <f>IF(SUM(L41:S41)=[1]Nov20!$G$15,[1]Nov20!$G$15,"Error")</f>
        <v>8739</v>
      </c>
      <c r="U41" s="20"/>
      <c r="V41" s="14">
        <f t="shared" si="27"/>
        <v>66955</v>
      </c>
      <c r="W41" s="14">
        <f t="shared" si="27"/>
        <v>0</v>
      </c>
      <c r="X41" s="14">
        <f t="shared" si="27"/>
        <v>10481</v>
      </c>
      <c r="Y41" s="14">
        <f t="shared" si="27"/>
        <v>0</v>
      </c>
      <c r="Z41" s="14">
        <f t="shared" si="27"/>
        <v>241</v>
      </c>
      <c r="AA41" s="14">
        <f t="shared" si="27"/>
        <v>0</v>
      </c>
      <c r="AB41" s="14">
        <f t="shared" si="27"/>
        <v>163</v>
      </c>
      <c r="AC41" s="19">
        <f t="shared" si="27"/>
        <v>1543</v>
      </c>
      <c r="AD41" s="15">
        <f t="shared" si="27"/>
        <v>79383</v>
      </c>
      <c r="AE41" s="21"/>
      <c r="AF41" s="22">
        <f t="shared" si="1"/>
        <v>61344</v>
      </c>
      <c r="AG41" s="23">
        <f t="shared" si="2"/>
        <v>5611</v>
      </c>
      <c r="AH41" s="49">
        <f t="shared" si="3"/>
        <v>0.91619744604585174</v>
      </c>
      <c r="AI41" s="50">
        <f t="shared" si="4"/>
        <v>8.3802553954148304E-2</v>
      </c>
      <c r="AJ41" s="24">
        <f t="shared" si="25"/>
        <v>66955</v>
      </c>
      <c r="AK41" s="51"/>
      <c r="AL41" s="22">
        <f t="shared" si="6"/>
        <v>9262</v>
      </c>
      <c r="AM41" s="23">
        <f t="shared" si="7"/>
        <v>3003</v>
      </c>
      <c r="AN41" s="49">
        <f t="shared" si="8"/>
        <v>0.75515695067264577</v>
      </c>
      <c r="AO41" s="50">
        <f t="shared" si="9"/>
        <v>0.24484304932735426</v>
      </c>
      <c r="AP41" s="24">
        <f t="shared" si="10"/>
        <v>12265</v>
      </c>
      <c r="AQ41" s="26"/>
      <c r="AR41" s="27">
        <f t="shared" si="11"/>
        <v>38</v>
      </c>
      <c r="AS41" s="23">
        <f t="shared" si="12"/>
        <v>125</v>
      </c>
      <c r="AT41" s="49">
        <f t="shared" si="28"/>
        <v>0.23312883435582821</v>
      </c>
      <c r="AU41" s="50">
        <f t="shared" si="28"/>
        <v>0.76687116564417179</v>
      </c>
      <c r="AV41" s="24">
        <f t="shared" si="26"/>
        <v>163</v>
      </c>
      <c r="AW41" s="2"/>
      <c r="AX41" s="3"/>
    </row>
    <row r="42" spans="1:50" x14ac:dyDescent="0.3">
      <c r="A42" s="18">
        <v>44166</v>
      </c>
      <c r="B42" s="14">
        <f>+[1]Dec20!$C$7</f>
        <v>61393</v>
      </c>
      <c r="C42" s="14">
        <f>+[1]Dec20!$C$8</f>
        <v>0</v>
      </c>
      <c r="D42" s="14">
        <f>+[1]Dec20!$C$9</f>
        <v>7820</v>
      </c>
      <c r="E42" s="14">
        <f>+[1]Dec20!$C$10</f>
        <v>0</v>
      </c>
      <c r="F42" s="14">
        <f>+[1]Dec20!$C$11</f>
        <v>194</v>
      </c>
      <c r="G42" s="14">
        <f>+[1]Dec20!$C$12</f>
        <v>0</v>
      </c>
      <c r="H42" s="14">
        <f>+[1]Dec20!$C$13</f>
        <v>38</v>
      </c>
      <c r="I42" s="19">
        <f>+[1]Dec20!$C$14</f>
        <v>1246</v>
      </c>
      <c r="J42" s="15">
        <f>IF(SUM(B42:I42)=[1]Dec20!$C$15,[1]Dec20!$C$15,"Error")</f>
        <v>70691</v>
      </c>
      <c r="K42" s="20"/>
      <c r="L42" s="14">
        <f>+[1]Dec20!$G$7</f>
        <v>5584</v>
      </c>
      <c r="M42" s="14">
        <f>+[1]Dec20!$G$8</f>
        <v>0</v>
      </c>
      <c r="N42" s="14">
        <f>+[1]Dec20!$G$9</f>
        <v>2722</v>
      </c>
      <c r="O42" s="14">
        <f>+[1]Dec20!$G$10</f>
        <v>0</v>
      </c>
      <c r="P42" s="14">
        <f>+[1]Dec20!$G$11</f>
        <v>47</v>
      </c>
      <c r="Q42" s="14">
        <f>+[1]Dec20!$G$12</f>
        <v>0</v>
      </c>
      <c r="R42" s="14">
        <f>+[1]Dec20!$G$13</f>
        <v>125</v>
      </c>
      <c r="S42" s="19">
        <f>+[1]Dec20!$G$14</f>
        <v>296</v>
      </c>
      <c r="T42" s="15">
        <f>IF(SUM(L42:S42)=[1]Dec20!$G$15,[1]Dec20!$G$15,"Error")</f>
        <v>8774</v>
      </c>
      <c r="U42" s="20"/>
      <c r="V42" s="14">
        <f t="shared" si="27"/>
        <v>66977</v>
      </c>
      <c r="W42" s="14">
        <f t="shared" si="27"/>
        <v>0</v>
      </c>
      <c r="X42" s="14">
        <f t="shared" si="27"/>
        <v>10542</v>
      </c>
      <c r="Y42" s="14">
        <f t="shared" si="27"/>
        <v>0</v>
      </c>
      <c r="Z42" s="14">
        <f t="shared" si="27"/>
        <v>241</v>
      </c>
      <c r="AA42" s="14">
        <f t="shared" si="27"/>
        <v>0</v>
      </c>
      <c r="AB42" s="14">
        <f t="shared" si="27"/>
        <v>163</v>
      </c>
      <c r="AC42" s="19">
        <f t="shared" si="27"/>
        <v>1542</v>
      </c>
      <c r="AD42" s="15">
        <f t="shared" si="27"/>
        <v>79465</v>
      </c>
      <c r="AE42" s="21"/>
      <c r="AF42" s="22">
        <f>B42+C42</f>
        <v>61393</v>
      </c>
      <c r="AG42" s="23">
        <f>L42+M42</f>
        <v>5584</v>
      </c>
      <c r="AH42" s="49">
        <f>+AF42/AJ42</f>
        <v>0.91662809621213248</v>
      </c>
      <c r="AI42" s="50">
        <f>+AG42/AJ42</f>
        <v>8.3371903787867477E-2</v>
      </c>
      <c r="AJ42" s="24">
        <f>+SUM(AF42:AG42)</f>
        <v>66977</v>
      </c>
      <c r="AK42" s="53"/>
      <c r="AL42" s="22">
        <f>D42+E42+F42+G42+I42</f>
        <v>9260</v>
      </c>
      <c r="AM42" s="23">
        <f>N42+O42+P42+Q42+S42</f>
        <v>3065</v>
      </c>
      <c r="AN42" s="49">
        <f>+AL42/AP42</f>
        <v>0.75131845841784994</v>
      </c>
      <c r="AO42" s="50">
        <f>+AM42/AP42</f>
        <v>0.24868154158215011</v>
      </c>
      <c r="AP42" s="24">
        <f>AL42+AM42</f>
        <v>12325</v>
      </c>
      <c r="AQ42" s="26"/>
      <c r="AR42" s="27">
        <f t="shared" si="11"/>
        <v>38</v>
      </c>
      <c r="AS42" s="23">
        <f t="shared" si="12"/>
        <v>125</v>
      </c>
      <c r="AT42" s="49">
        <f t="shared" si="28"/>
        <v>0.23312883435582821</v>
      </c>
      <c r="AU42" s="50">
        <f t="shared" si="28"/>
        <v>0.76687116564417179</v>
      </c>
      <c r="AV42" s="24">
        <f t="shared" si="26"/>
        <v>163</v>
      </c>
      <c r="AW42" s="2"/>
      <c r="AX42" s="3"/>
    </row>
    <row r="43" spans="1:50" x14ac:dyDescent="0.3">
      <c r="A43" s="18">
        <v>44197</v>
      </c>
      <c r="B43" s="14">
        <f>+[1]Jan21!$C$7</f>
        <v>61414</v>
      </c>
      <c r="C43" s="14">
        <f>+[1]Jan21!$C$8</f>
        <v>0</v>
      </c>
      <c r="D43" s="14">
        <f>+[1]Jan21!$C$9</f>
        <v>7825</v>
      </c>
      <c r="E43" s="14">
        <f>+[1]Jan21!$C$10</f>
        <v>0</v>
      </c>
      <c r="F43" s="14">
        <f>+[1]Jan21!$C$11</f>
        <v>193</v>
      </c>
      <c r="G43" s="14">
        <f>+[1]Jan21!$C$12</f>
        <v>0</v>
      </c>
      <c r="H43" s="14">
        <f>+[1]Jan21!$C$13</f>
        <v>38</v>
      </c>
      <c r="I43" s="19">
        <f>+[1]Jan21!$C$14</f>
        <v>1242</v>
      </c>
      <c r="J43" s="15">
        <f>IF(SUM(B43:I43)=[1]Jan21!$C$15,[1]Jan21!$C$15,"Error")</f>
        <v>70712</v>
      </c>
      <c r="K43" s="20"/>
      <c r="L43" s="14">
        <f>+[1]Jan21!$G$7</f>
        <v>5581</v>
      </c>
      <c r="M43" s="14">
        <f>+[1]Jan21!$G$8</f>
        <v>0</v>
      </c>
      <c r="N43" s="14">
        <f>+[1]Jan21!$G$9</f>
        <v>2726</v>
      </c>
      <c r="O43" s="14">
        <f>+[1]Jan21!$G$10</f>
        <v>0</v>
      </c>
      <c r="P43" s="14">
        <f>+[1]Jan21!$G$11</f>
        <v>47</v>
      </c>
      <c r="Q43" s="14">
        <f>+[1]Jan21!$G$12</f>
        <v>0</v>
      </c>
      <c r="R43" s="14">
        <f>+[1]Jan21!$G$13</f>
        <v>125</v>
      </c>
      <c r="S43" s="19">
        <f>+[1]Jan21!$G$14</f>
        <v>298</v>
      </c>
      <c r="T43" s="15">
        <f>IF(SUM(L43:S43)=[1]Jan21!$G$15,[1]Jan21!$G$15,"Error")</f>
        <v>8777</v>
      </c>
      <c r="U43" s="20"/>
      <c r="V43" s="14">
        <f t="shared" si="27"/>
        <v>66995</v>
      </c>
      <c r="W43" s="14">
        <f t="shared" si="27"/>
        <v>0</v>
      </c>
      <c r="X43" s="14">
        <f t="shared" si="27"/>
        <v>10551</v>
      </c>
      <c r="Y43" s="14">
        <f t="shared" si="27"/>
        <v>0</v>
      </c>
      <c r="Z43" s="14">
        <f t="shared" si="27"/>
        <v>240</v>
      </c>
      <c r="AA43" s="14">
        <f t="shared" si="27"/>
        <v>0</v>
      </c>
      <c r="AB43" s="14">
        <f t="shared" si="27"/>
        <v>163</v>
      </c>
      <c r="AC43" s="19">
        <f t="shared" si="27"/>
        <v>1540</v>
      </c>
      <c r="AD43" s="15">
        <f t="shared" si="27"/>
        <v>79489</v>
      </c>
      <c r="AE43" s="21"/>
      <c r="AF43" s="22">
        <f>B43+C43</f>
        <v>61414</v>
      </c>
      <c r="AG43" s="23">
        <f>L43+M43</f>
        <v>5581</v>
      </c>
      <c r="AH43" s="49">
        <f>+AF43/AJ43</f>
        <v>0.91669527576684828</v>
      </c>
      <c r="AI43" s="50">
        <f>+AG43/AJ43</f>
        <v>8.3304724233151731E-2</v>
      </c>
      <c r="AJ43" s="24">
        <f>+SUM(AF43:AG43)</f>
        <v>66995</v>
      </c>
      <c r="AK43" s="51"/>
      <c r="AL43" s="22">
        <f>D43+E43+F43+G43+I43</f>
        <v>9260</v>
      </c>
      <c r="AM43" s="23">
        <f>N43+O43+P43+Q43+S43</f>
        <v>3071</v>
      </c>
      <c r="AN43" s="49">
        <f>+AL43/AP43</f>
        <v>0.75095288297786067</v>
      </c>
      <c r="AO43" s="50">
        <f>+AM43/AP43</f>
        <v>0.24904711702213933</v>
      </c>
      <c r="AP43" s="24">
        <f>AL43+AM43</f>
        <v>12331</v>
      </c>
      <c r="AQ43" s="26"/>
      <c r="AR43" s="27">
        <f t="shared" si="11"/>
        <v>38</v>
      </c>
      <c r="AS43" s="23">
        <f t="shared" si="12"/>
        <v>125</v>
      </c>
      <c r="AT43" s="49">
        <f t="shared" si="28"/>
        <v>0.23312883435582821</v>
      </c>
      <c r="AU43" s="50">
        <f t="shared" si="28"/>
        <v>0.76687116564417179</v>
      </c>
      <c r="AV43" s="24">
        <f t="shared" ref="AV43" si="29">+SUM(AR43:AS43)</f>
        <v>163</v>
      </c>
      <c r="AW43" s="2"/>
      <c r="AX43" s="3"/>
    </row>
    <row r="44" spans="1:50" x14ac:dyDescent="0.3">
      <c r="A44" s="18">
        <v>44228</v>
      </c>
      <c r="B44" s="14">
        <f>+[1]Feb21!$C$7</f>
        <v>61443</v>
      </c>
      <c r="C44" s="14">
        <f>+[1]Feb21!$C$8</f>
        <v>0</v>
      </c>
      <c r="D44" s="14">
        <f>+[1]Feb21!$C$9</f>
        <v>7818</v>
      </c>
      <c r="E44" s="14">
        <f>+[1]Feb21!$C$10</f>
        <v>0</v>
      </c>
      <c r="F44" s="14">
        <f>+[1]Feb21!$C$11</f>
        <v>193</v>
      </c>
      <c r="G44" s="14">
        <f>+[1]Feb21!$C$12</f>
        <v>0</v>
      </c>
      <c r="H44" s="14">
        <f>+[1]Feb21!$C$13</f>
        <v>38</v>
      </c>
      <c r="I44" s="19">
        <f>+[1]Feb21!$C$14</f>
        <v>1242</v>
      </c>
      <c r="J44" s="15">
        <f>IF(SUM(B44:I44)=[1]Feb21!$C$15,[1]Feb21!$C$15,"Error")</f>
        <v>70734</v>
      </c>
      <c r="K44" s="20"/>
      <c r="L44" s="14">
        <f>+[1]Feb21!$G$7</f>
        <v>5576</v>
      </c>
      <c r="M44" s="14">
        <f>+[1]Feb21!$G$8</f>
        <v>0</v>
      </c>
      <c r="N44" s="14">
        <f>+[1]Feb21!$G$9</f>
        <v>2735</v>
      </c>
      <c r="O44" s="14">
        <f>+[1]Feb21!$G$10</f>
        <v>0</v>
      </c>
      <c r="P44" s="14">
        <f>+[1]Feb21!$G$11</f>
        <v>46</v>
      </c>
      <c r="Q44" s="14">
        <f>+[1]Feb21!$G$12</f>
        <v>0</v>
      </c>
      <c r="R44" s="14">
        <f>+[1]Feb21!$G$13</f>
        <v>125</v>
      </c>
      <c r="S44" s="19">
        <f>+[1]Feb21!$G$14</f>
        <v>297</v>
      </c>
      <c r="T44" s="15">
        <f>IF(SUM(L44:S44)=[1]Feb21!$G$15,[1]Feb21!$G$15,"Error")</f>
        <v>8779</v>
      </c>
      <c r="U44" s="20"/>
      <c r="V44" s="14">
        <f t="shared" si="27"/>
        <v>67019</v>
      </c>
      <c r="W44" s="14">
        <f t="shared" si="27"/>
        <v>0</v>
      </c>
      <c r="X44" s="14">
        <f t="shared" si="27"/>
        <v>10553</v>
      </c>
      <c r="Y44" s="14">
        <f t="shared" si="27"/>
        <v>0</v>
      </c>
      <c r="Z44" s="14">
        <f t="shared" si="27"/>
        <v>239</v>
      </c>
      <c r="AA44" s="14">
        <f t="shared" si="27"/>
        <v>0</v>
      </c>
      <c r="AB44" s="14">
        <f t="shared" si="27"/>
        <v>163</v>
      </c>
      <c r="AC44" s="19">
        <f t="shared" si="27"/>
        <v>1539</v>
      </c>
      <c r="AD44" s="15">
        <f t="shared" si="27"/>
        <v>79513</v>
      </c>
      <c r="AE44" s="21"/>
      <c r="AF44" s="22">
        <f t="shared" ref="AF44:AF70" si="30">B44+C44</f>
        <v>61443</v>
      </c>
      <c r="AG44" s="23">
        <f t="shared" ref="AG44:AG70" si="31">L44+M44</f>
        <v>5576</v>
      </c>
      <c r="AH44" s="49">
        <f t="shared" ref="AH44:AH70" si="32">+AF44/AJ44</f>
        <v>0.91679971351407807</v>
      </c>
      <c r="AI44" s="50">
        <f t="shared" ref="AI44:AI70" si="33">+AG44/AJ44</f>
        <v>8.3200286485921898E-2</v>
      </c>
      <c r="AJ44" s="24">
        <f t="shared" ref="AJ44" si="34">+SUM(AF44:AG44)</f>
        <v>67019</v>
      </c>
      <c r="AK44" s="51"/>
      <c r="AL44" s="22">
        <f t="shared" ref="AL44:AL70" si="35">D44+E44+F44+G44+I44</f>
        <v>9253</v>
      </c>
      <c r="AM44" s="23">
        <f t="shared" ref="AM44:AM70" si="36">N44+O44+P44+Q44+S44</f>
        <v>3078</v>
      </c>
      <c r="AN44" s="49">
        <f t="shared" ref="AN44:AN70" si="37">+AL44/AP44</f>
        <v>0.75038520801232667</v>
      </c>
      <c r="AO44" s="50">
        <f t="shared" ref="AO44:AO70" si="38">+AM44/AP44</f>
        <v>0.24961479198767333</v>
      </c>
      <c r="AP44" s="24">
        <f t="shared" ref="AP44:AP70" si="39">AL44+AM44</f>
        <v>12331</v>
      </c>
      <c r="AQ44" s="26"/>
      <c r="AR44" s="27">
        <f t="shared" si="11"/>
        <v>38</v>
      </c>
      <c r="AS44" s="23">
        <f t="shared" si="12"/>
        <v>125</v>
      </c>
      <c r="AT44" s="49">
        <f t="shared" si="28"/>
        <v>0.23312883435582821</v>
      </c>
      <c r="AU44" s="50">
        <f t="shared" si="28"/>
        <v>0.76687116564417179</v>
      </c>
      <c r="AV44" s="24">
        <f t="shared" ref="AV44:AV70" si="40">+SUM(AR44:AS44)</f>
        <v>163</v>
      </c>
      <c r="AW44" s="2"/>
      <c r="AX44" s="3"/>
    </row>
    <row r="45" spans="1:50" x14ac:dyDescent="0.3">
      <c r="A45" s="18">
        <v>44256</v>
      </c>
      <c r="B45" s="14">
        <f>+[1]Mar21!$C$7</f>
        <v>61535</v>
      </c>
      <c r="C45" s="14">
        <f>+[1]Mar21!$C$8</f>
        <v>0</v>
      </c>
      <c r="D45" s="14">
        <f>+[1]Mar21!$C$9</f>
        <v>7814</v>
      </c>
      <c r="E45" s="14">
        <f>+[1]Mar21!$C$10</f>
        <v>0</v>
      </c>
      <c r="F45" s="14">
        <f>+[1]Mar21!$C$11</f>
        <v>193</v>
      </c>
      <c r="G45" s="14">
        <f>+[1]Mar21!$C$12</f>
        <v>0</v>
      </c>
      <c r="H45" s="14">
        <f>+[1]Mar21!$C$13</f>
        <v>38</v>
      </c>
      <c r="I45" s="19">
        <f>+[1]Mar21!$C$14</f>
        <v>1241</v>
      </c>
      <c r="J45" s="15">
        <f>IF(SUM(B45:I45)=[1]Mar21!$C$15,[1]Mar21!$C$15,"Error")</f>
        <v>70821</v>
      </c>
      <c r="K45" s="20"/>
      <c r="L45" s="14">
        <f>+[1]Mar21!$G$7</f>
        <v>5550</v>
      </c>
      <c r="M45" s="14">
        <f>+[1]Mar21!$G$8</f>
        <v>0</v>
      </c>
      <c r="N45" s="14">
        <f>+[1]Mar21!$G$9</f>
        <v>2733</v>
      </c>
      <c r="O45" s="14">
        <f>+[1]Mar21!$G$10</f>
        <v>0</v>
      </c>
      <c r="P45" s="14">
        <f>+[1]Mar21!$G$11</f>
        <v>46</v>
      </c>
      <c r="Q45" s="14">
        <f>+[1]Mar21!$G$12</f>
        <v>0</v>
      </c>
      <c r="R45" s="14">
        <f>+[1]Mar21!$G$13</f>
        <v>125</v>
      </c>
      <c r="S45" s="19">
        <f>+[1]Mar21!$G$14</f>
        <v>297</v>
      </c>
      <c r="T45" s="15">
        <f>IF(SUM(L45:S45)=[1]Mar21!$G$15,[1]Mar21!$G$15,"Error")</f>
        <v>8751</v>
      </c>
      <c r="U45" s="20"/>
      <c r="V45" s="14">
        <f t="shared" si="27"/>
        <v>67085</v>
      </c>
      <c r="W45" s="14">
        <f t="shared" si="27"/>
        <v>0</v>
      </c>
      <c r="X45" s="14">
        <f t="shared" si="27"/>
        <v>10547</v>
      </c>
      <c r="Y45" s="14">
        <f t="shared" si="27"/>
        <v>0</v>
      </c>
      <c r="Z45" s="14">
        <f t="shared" si="27"/>
        <v>239</v>
      </c>
      <c r="AA45" s="14">
        <f t="shared" si="27"/>
        <v>0</v>
      </c>
      <c r="AB45" s="14">
        <f t="shared" si="27"/>
        <v>163</v>
      </c>
      <c r="AC45" s="19">
        <f t="shared" si="27"/>
        <v>1538</v>
      </c>
      <c r="AD45" s="15">
        <f t="shared" si="27"/>
        <v>79572</v>
      </c>
      <c r="AE45" s="21"/>
      <c r="AF45" s="22">
        <f t="shared" si="30"/>
        <v>61535</v>
      </c>
      <c r="AG45" s="23">
        <f t="shared" si="31"/>
        <v>5550</v>
      </c>
      <c r="AH45" s="49">
        <f t="shared" si="32"/>
        <v>0.91726913617052996</v>
      </c>
      <c r="AI45" s="50">
        <f t="shared" si="33"/>
        <v>8.2730863829470078E-2</v>
      </c>
      <c r="AJ45" s="24">
        <f t="shared" ref="AJ45" si="41">+SUM(AF45:AG45)</f>
        <v>67085</v>
      </c>
      <c r="AK45" s="51"/>
      <c r="AL45" s="22">
        <f t="shared" si="35"/>
        <v>9248</v>
      </c>
      <c r="AM45" s="23">
        <f t="shared" si="36"/>
        <v>3076</v>
      </c>
      <c r="AN45" s="49">
        <f t="shared" si="37"/>
        <v>0.75040571243102894</v>
      </c>
      <c r="AO45" s="50">
        <f t="shared" si="38"/>
        <v>0.24959428756897112</v>
      </c>
      <c r="AP45" s="24">
        <f t="shared" si="39"/>
        <v>12324</v>
      </c>
      <c r="AQ45" s="26"/>
      <c r="AR45" s="27">
        <f t="shared" si="11"/>
        <v>38</v>
      </c>
      <c r="AS45" s="23">
        <f t="shared" si="12"/>
        <v>125</v>
      </c>
      <c r="AT45" s="49">
        <f t="shared" si="28"/>
        <v>0.23312883435582821</v>
      </c>
      <c r="AU45" s="50">
        <f t="shared" si="28"/>
        <v>0.76687116564417179</v>
      </c>
      <c r="AV45" s="24">
        <f t="shared" si="40"/>
        <v>163</v>
      </c>
      <c r="AW45" s="2"/>
      <c r="AX45" s="3"/>
    </row>
    <row r="46" spans="1:50" x14ac:dyDescent="0.3">
      <c r="A46" s="18">
        <v>44287</v>
      </c>
      <c r="B46" s="14">
        <f>+[1]Apr21!$C$7</f>
        <v>61705</v>
      </c>
      <c r="C46" s="14">
        <f>+[1]Apr21!$C$8</f>
        <v>0</v>
      </c>
      <c r="D46" s="14">
        <f>+[1]Apr21!$C$9</f>
        <v>7836</v>
      </c>
      <c r="E46" s="14">
        <f>+[1]Apr21!$C$10</f>
        <v>0</v>
      </c>
      <c r="F46" s="14">
        <f>+[1]Apr21!$C$11</f>
        <v>193</v>
      </c>
      <c r="G46" s="14">
        <f>+[1]Apr21!$C$12</f>
        <v>0</v>
      </c>
      <c r="H46" s="14">
        <f>+[1]Apr21!$C$13</f>
        <v>38</v>
      </c>
      <c r="I46" s="19">
        <f>+[1]Apr21!$C$14</f>
        <v>1240</v>
      </c>
      <c r="J46" s="15">
        <f>IF(SUM(B46:I46)=[1]Apr21!$C$15,[1]Apr21!$C$15,"Error")</f>
        <v>71012</v>
      </c>
      <c r="K46" s="20"/>
      <c r="L46" s="14">
        <f>+[1]Apr21!$G$7</f>
        <v>5537</v>
      </c>
      <c r="M46" s="14">
        <f>+[1]Apr21!$G$8</f>
        <v>0</v>
      </c>
      <c r="N46" s="14">
        <f>+[1]Apr21!$G$9</f>
        <v>2738</v>
      </c>
      <c r="O46" s="14">
        <f>+[1]Apr21!$G$10</f>
        <v>0</v>
      </c>
      <c r="P46" s="14">
        <f>+[1]Apr21!$G$11</f>
        <v>46</v>
      </c>
      <c r="Q46" s="14">
        <f>+[1]Apr21!$G$12</f>
        <v>0</v>
      </c>
      <c r="R46" s="14">
        <f>+[1]Apr21!$G$13</f>
        <v>125</v>
      </c>
      <c r="S46" s="19">
        <f>+[1]Apr21!$G$14</f>
        <v>296</v>
      </c>
      <c r="T46" s="15">
        <f>IF(SUM(L46:S46)=[1]Apr21!$G$15,[1]Apr21!$G$15,"Error")</f>
        <v>8742</v>
      </c>
      <c r="U46" s="20"/>
      <c r="V46" s="14">
        <f t="shared" si="27"/>
        <v>67242</v>
      </c>
      <c r="W46" s="14">
        <f t="shared" si="27"/>
        <v>0</v>
      </c>
      <c r="X46" s="14">
        <f t="shared" si="27"/>
        <v>10574</v>
      </c>
      <c r="Y46" s="14">
        <f t="shared" si="27"/>
        <v>0</v>
      </c>
      <c r="Z46" s="14">
        <f t="shared" si="27"/>
        <v>239</v>
      </c>
      <c r="AA46" s="14">
        <f t="shared" si="27"/>
        <v>0</v>
      </c>
      <c r="AB46" s="14">
        <f t="shared" si="27"/>
        <v>163</v>
      </c>
      <c r="AC46" s="19">
        <f t="shared" si="27"/>
        <v>1536</v>
      </c>
      <c r="AD46" s="15">
        <f t="shared" si="27"/>
        <v>79754</v>
      </c>
      <c r="AE46" s="21"/>
      <c r="AF46" s="22">
        <f t="shared" si="30"/>
        <v>61705</v>
      </c>
      <c r="AG46" s="23">
        <f t="shared" si="31"/>
        <v>5537</v>
      </c>
      <c r="AH46" s="49">
        <f t="shared" si="32"/>
        <v>0.91765563189673116</v>
      </c>
      <c r="AI46" s="50">
        <f t="shared" si="33"/>
        <v>8.2344368103268784E-2</v>
      </c>
      <c r="AJ46" s="24">
        <f t="shared" ref="AJ46" si="42">+SUM(AF46:AG46)</f>
        <v>67242</v>
      </c>
      <c r="AK46" s="51"/>
      <c r="AL46" s="22">
        <f t="shared" si="35"/>
        <v>9269</v>
      </c>
      <c r="AM46" s="23">
        <f t="shared" si="36"/>
        <v>3080</v>
      </c>
      <c r="AN46" s="49">
        <f t="shared" si="37"/>
        <v>0.75058709207223262</v>
      </c>
      <c r="AO46" s="50">
        <f t="shared" si="38"/>
        <v>0.24941290792776744</v>
      </c>
      <c r="AP46" s="24">
        <f t="shared" si="39"/>
        <v>12349</v>
      </c>
      <c r="AQ46" s="26"/>
      <c r="AR46" s="27">
        <f t="shared" si="11"/>
        <v>38</v>
      </c>
      <c r="AS46" s="23">
        <f t="shared" si="12"/>
        <v>125</v>
      </c>
      <c r="AT46" s="49">
        <f t="shared" si="28"/>
        <v>0.23312883435582821</v>
      </c>
      <c r="AU46" s="50">
        <f t="shared" si="28"/>
        <v>0.76687116564417179</v>
      </c>
      <c r="AV46" s="24">
        <f t="shared" si="40"/>
        <v>163</v>
      </c>
      <c r="AW46" s="2"/>
      <c r="AX46" s="3"/>
    </row>
    <row r="47" spans="1:50" x14ac:dyDescent="0.3">
      <c r="A47" s="18">
        <v>44317</v>
      </c>
      <c r="B47" s="14">
        <f>+[1]May21!$C$7</f>
        <v>62703</v>
      </c>
      <c r="C47" s="14">
        <f>+[1]May21!$C$8</f>
        <v>0</v>
      </c>
      <c r="D47" s="14">
        <f>+[1]May21!$C$9</f>
        <v>7972</v>
      </c>
      <c r="E47" s="14">
        <f>+[1]May21!$C$10</f>
        <v>0</v>
      </c>
      <c r="F47" s="14">
        <f>+[1]May21!$C$11</f>
        <v>193</v>
      </c>
      <c r="G47" s="14">
        <f>+[1]May21!$C$12</f>
        <v>0</v>
      </c>
      <c r="H47" s="14">
        <f>+[1]May21!$C$13</f>
        <v>38</v>
      </c>
      <c r="I47" s="19">
        <f>+[1]May21!$C$14</f>
        <v>1241</v>
      </c>
      <c r="J47" s="15">
        <f>IF(SUM(B47:I47)=[1]May21!$C$15,[1]May21!$C$15,"Error")</f>
        <v>72147</v>
      </c>
      <c r="K47" s="20"/>
      <c r="L47" s="14">
        <f>+[1]May21!$G$7</f>
        <v>5520</v>
      </c>
      <c r="M47" s="14">
        <f>+[1]May21!$G$8</f>
        <v>0</v>
      </c>
      <c r="N47" s="14">
        <f>+[1]May21!$G$9</f>
        <v>2735</v>
      </c>
      <c r="O47" s="14">
        <f>+[1]May21!$G$10</f>
        <v>0</v>
      </c>
      <c r="P47" s="14">
        <f>+[1]May21!$G$11</f>
        <v>46</v>
      </c>
      <c r="Q47" s="14">
        <f>+[1]May21!$G$12</f>
        <v>0</v>
      </c>
      <c r="R47" s="14">
        <f>+[1]May21!$G$13</f>
        <v>126</v>
      </c>
      <c r="S47" s="19">
        <f>+[1]May21!$G$14</f>
        <v>296</v>
      </c>
      <c r="T47" s="15">
        <f>IF(SUM(L47:S47)=[1]May21!$G$15,[1]May21!$G$15,"Error")</f>
        <v>8723</v>
      </c>
      <c r="U47" s="20"/>
      <c r="V47" s="14">
        <f t="shared" si="27"/>
        <v>68223</v>
      </c>
      <c r="W47" s="14">
        <f t="shared" si="27"/>
        <v>0</v>
      </c>
      <c r="X47" s="14">
        <f t="shared" si="27"/>
        <v>10707</v>
      </c>
      <c r="Y47" s="14">
        <f t="shared" si="27"/>
        <v>0</v>
      </c>
      <c r="Z47" s="14">
        <f t="shared" si="27"/>
        <v>239</v>
      </c>
      <c r="AA47" s="14">
        <f t="shared" si="27"/>
        <v>0</v>
      </c>
      <c r="AB47" s="14">
        <f t="shared" si="27"/>
        <v>164</v>
      </c>
      <c r="AC47" s="19">
        <f t="shared" si="27"/>
        <v>1537</v>
      </c>
      <c r="AD47" s="15">
        <f t="shared" si="27"/>
        <v>80870</v>
      </c>
      <c r="AE47" s="21"/>
      <c r="AF47" s="22">
        <f t="shared" si="30"/>
        <v>62703</v>
      </c>
      <c r="AG47" s="23">
        <f t="shared" si="31"/>
        <v>5520</v>
      </c>
      <c r="AH47" s="49">
        <f t="shared" si="32"/>
        <v>0.91908887032232534</v>
      </c>
      <c r="AI47" s="50">
        <f t="shared" si="33"/>
        <v>8.0911129677674679E-2</v>
      </c>
      <c r="AJ47" s="24">
        <f t="shared" ref="AJ47" si="43">+SUM(AF47:AG47)</f>
        <v>68223</v>
      </c>
      <c r="AK47" s="51"/>
      <c r="AL47" s="22">
        <f t="shared" si="35"/>
        <v>9406</v>
      </c>
      <c r="AM47" s="23">
        <f t="shared" si="36"/>
        <v>3077</v>
      </c>
      <c r="AN47" s="49">
        <f t="shared" si="37"/>
        <v>0.75350476648241604</v>
      </c>
      <c r="AO47" s="50">
        <f t="shared" si="38"/>
        <v>0.2464952335175839</v>
      </c>
      <c r="AP47" s="24">
        <f t="shared" si="39"/>
        <v>12483</v>
      </c>
      <c r="AQ47" s="26"/>
      <c r="AR47" s="27">
        <f t="shared" si="11"/>
        <v>38</v>
      </c>
      <c r="AS47" s="23">
        <f t="shared" si="12"/>
        <v>126</v>
      </c>
      <c r="AT47" s="49">
        <f t="shared" si="28"/>
        <v>0.23170731707317074</v>
      </c>
      <c r="AU47" s="50">
        <f t="shared" si="28"/>
        <v>0.76829268292682928</v>
      </c>
      <c r="AV47" s="24">
        <f t="shared" si="40"/>
        <v>164</v>
      </c>
      <c r="AW47" s="2"/>
      <c r="AX47" s="3"/>
    </row>
    <row r="48" spans="1:50" x14ac:dyDescent="0.3">
      <c r="A48" s="18">
        <v>44348</v>
      </c>
      <c r="B48" s="14">
        <f>+[1]Jun21!$C$7</f>
        <v>62760</v>
      </c>
      <c r="C48" s="14">
        <f>+[1]Jun21!$C$8</f>
        <v>0</v>
      </c>
      <c r="D48" s="14">
        <f>+[1]Jun21!$C$9</f>
        <v>8248</v>
      </c>
      <c r="E48" s="14">
        <f>+[1]Jun21!$C$10</f>
        <v>0</v>
      </c>
      <c r="F48" s="14">
        <f>+[1]Jun21!$C$11</f>
        <v>193</v>
      </c>
      <c r="G48" s="14">
        <f>+[1]Jun21!$C$12</f>
        <v>0</v>
      </c>
      <c r="H48" s="14">
        <f>+[1]Jun21!$C$13</f>
        <v>38</v>
      </c>
      <c r="I48" s="19">
        <f>+[1]Jun21!$C$14</f>
        <v>1307</v>
      </c>
      <c r="J48" s="15">
        <f>IF(SUM(B48:I48)=[1]Jun21!$C$15,[1]Jun21!$C$15,"Error")</f>
        <v>72546</v>
      </c>
      <c r="K48" s="20"/>
      <c r="L48" s="14">
        <f>+[1]Jun21!$G$7</f>
        <v>5511</v>
      </c>
      <c r="M48" s="14">
        <f>+[1]Jun21!$G$8</f>
        <v>0</v>
      </c>
      <c r="N48" s="14">
        <f>+[1]Jun21!$G$9</f>
        <v>2765</v>
      </c>
      <c r="O48" s="14">
        <f>+[1]Jun21!$G$10</f>
        <v>0</v>
      </c>
      <c r="P48" s="14">
        <f>+[1]Jun21!$G$11</f>
        <v>46</v>
      </c>
      <c r="Q48" s="14">
        <f>+[1]Jun21!$G$12</f>
        <v>0</v>
      </c>
      <c r="R48" s="14">
        <f>+[1]Jun21!$G$13</f>
        <v>130</v>
      </c>
      <c r="S48" s="19">
        <f>+[1]Jun21!$G$14</f>
        <v>339</v>
      </c>
      <c r="T48" s="15">
        <f>IF(SUM(L48:S48)=[1]Jun21!$G$15,[1]Jun21!$G$15,"Error")</f>
        <v>8791</v>
      </c>
      <c r="U48" s="20"/>
      <c r="V48" s="14">
        <f t="shared" si="27"/>
        <v>68271</v>
      </c>
      <c r="W48" s="14">
        <f t="shared" si="27"/>
        <v>0</v>
      </c>
      <c r="X48" s="14">
        <f t="shared" si="27"/>
        <v>11013</v>
      </c>
      <c r="Y48" s="14">
        <f t="shared" si="27"/>
        <v>0</v>
      </c>
      <c r="Z48" s="14">
        <f t="shared" si="27"/>
        <v>239</v>
      </c>
      <c r="AA48" s="14">
        <f t="shared" si="27"/>
        <v>0</v>
      </c>
      <c r="AB48" s="14">
        <f t="shared" si="27"/>
        <v>168</v>
      </c>
      <c r="AC48" s="19">
        <f t="shared" si="27"/>
        <v>1646</v>
      </c>
      <c r="AD48" s="15">
        <f t="shared" si="27"/>
        <v>81337</v>
      </c>
      <c r="AE48" s="21"/>
      <c r="AF48" s="22">
        <f t="shared" si="30"/>
        <v>62760</v>
      </c>
      <c r="AG48" s="23">
        <f t="shared" si="31"/>
        <v>5511</v>
      </c>
      <c r="AH48" s="49">
        <f t="shared" si="32"/>
        <v>0.91927758491892608</v>
      </c>
      <c r="AI48" s="50">
        <f t="shared" si="33"/>
        <v>8.0722415081073959E-2</v>
      </c>
      <c r="AJ48" s="24">
        <f t="shared" ref="AJ48" si="44">+SUM(AF48:AG48)</f>
        <v>68271</v>
      </c>
      <c r="AK48" s="51"/>
      <c r="AL48" s="22">
        <f t="shared" si="35"/>
        <v>9748</v>
      </c>
      <c r="AM48" s="23">
        <f t="shared" si="36"/>
        <v>3150</v>
      </c>
      <c r="AN48" s="49">
        <f t="shared" si="37"/>
        <v>0.75577608931617302</v>
      </c>
      <c r="AO48" s="50">
        <f t="shared" si="38"/>
        <v>0.24422391068382696</v>
      </c>
      <c r="AP48" s="24">
        <f t="shared" si="39"/>
        <v>12898</v>
      </c>
      <c r="AQ48" s="26"/>
      <c r="AR48" s="27">
        <f t="shared" si="11"/>
        <v>38</v>
      </c>
      <c r="AS48" s="23">
        <f t="shared" si="12"/>
        <v>130</v>
      </c>
      <c r="AT48" s="49">
        <f t="shared" si="28"/>
        <v>0.22619047619047619</v>
      </c>
      <c r="AU48" s="50">
        <f t="shared" si="28"/>
        <v>0.77380952380952384</v>
      </c>
      <c r="AV48" s="24">
        <f t="shared" si="40"/>
        <v>168</v>
      </c>
      <c r="AW48" s="2"/>
      <c r="AX48" s="3"/>
    </row>
    <row r="49" spans="1:50" x14ac:dyDescent="0.3">
      <c r="A49" s="18">
        <v>44378</v>
      </c>
      <c r="B49" s="14">
        <f>+[1]Jul21!$C$7</f>
        <v>62831</v>
      </c>
      <c r="C49" s="14">
        <f>+[1]Jul21!$C$8</f>
        <v>0</v>
      </c>
      <c r="D49" s="14">
        <f>+[1]Jul21!$C$9</f>
        <v>8267</v>
      </c>
      <c r="E49" s="14">
        <f>+[1]Jul21!$C$10</f>
        <v>0</v>
      </c>
      <c r="F49" s="14">
        <f>+[1]Jul21!$C$11</f>
        <v>193</v>
      </c>
      <c r="G49" s="14">
        <f>+[1]Jul21!$C$12</f>
        <v>0</v>
      </c>
      <c r="H49" s="14">
        <f>+[1]Jul21!$C$13</f>
        <v>39</v>
      </c>
      <c r="I49" s="19">
        <f>+[1]Jul21!$C$14</f>
        <v>1311</v>
      </c>
      <c r="J49" s="15">
        <f>IF(SUM(B49:I49)=[1]Jul21!$C$15,[1]Jul21!$C$15,"Error")</f>
        <v>72641</v>
      </c>
      <c r="K49" s="20"/>
      <c r="L49" s="14">
        <f>+[1]Jul21!$G$7</f>
        <v>5481</v>
      </c>
      <c r="M49" s="14">
        <f>+[1]Jul21!$G$8</f>
        <v>0</v>
      </c>
      <c r="N49" s="14">
        <f>+[1]Jul21!$G$9</f>
        <v>2752</v>
      </c>
      <c r="O49" s="14">
        <f>+[1]Jul21!$G$10</f>
        <v>0</v>
      </c>
      <c r="P49" s="14">
        <f>+[1]Jul21!$G$11</f>
        <v>46</v>
      </c>
      <c r="Q49" s="14">
        <f>+[1]Jul21!$G$12</f>
        <v>0</v>
      </c>
      <c r="R49" s="14">
        <f>+[1]Jul21!$G$13</f>
        <v>129</v>
      </c>
      <c r="S49" s="19">
        <f>+[1]Jul21!$G$14</f>
        <v>334</v>
      </c>
      <c r="T49" s="15">
        <f>IF(SUM(L49:S49)=[1]Jul21!$G$15,[1]Jul21!$G$15,"Error")</f>
        <v>8742</v>
      </c>
      <c r="U49" s="20"/>
      <c r="V49" s="14">
        <f t="shared" si="27"/>
        <v>68312</v>
      </c>
      <c r="W49" s="14">
        <f t="shared" si="27"/>
        <v>0</v>
      </c>
      <c r="X49" s="14">
        <f t="shared" si="27"/>
        <v>11019</v>
      </c>
      <c r="Y49" s="14">
        <f t="shared" si="27"/>
        <v>0</v>
      </c>
      <c r="Z49" s="14">
        <f t="shared" si="27"/>
        <v>239</v>
      </c>
      <c r="AA49" s="14">
        <f t="shared" si="27"/>
        <v>0</v>
      </c>
      <c r="AB49" s="14">
        <f t="shared" si="27"/>
        <v>168</v>
      </c>
      <c r="AC49" s="19">
        <f t="shared" si="27"/>
        <v>1645</v>
      </c>
      <c r="AD49" s="15">
        <f t="shared" si="27"/>
        <v>81383</v>
      </c>
      <c r="AE49" s="21"/>
      <c r="AF49" s="22">
        <f t="shared" si="30"/>
        <v>62831</v>
      </c>
      <c r="AG49" s="23">
        <f t="shared" si="31"/>
        <v>5481</v>
      </c>
      <c r="AH49" s="49">
        <f t="shared" si="32"/>
        <v>0.91976519498770348</v>
      </c>
      <c r="AI49" s="50">
        <f t="shared" si="33"/>
        <v>8.0234805012296517E-2</v>
      </c>
      <c r="AJ49" s="24">
        <f t="shared" ref="AJ49" si="45">+SUM(AF49:AG49)</f>
        <v>68312</v>
      </c>
      <c r="AK49" s="51"/>
      <c r="AL49" s="22">
        <f t="shared" si="35"/>
        <v>9771</v>
      </c>
      <c r="AM49" s="23">
        <f t="shared" si="36"/>
        <v>3132</v>
      </c>
      <c r="AN49" s="49">
        <f t="shared" si="37"/>
        <v>0.75726575215066261</v>
      </c>
      <c r="AO49" s="50">
        <f t="shared" si="38"/>
        <v>0.24273424784933736</v>
      </c>
      <c r="AP49" s="24">
        <f t="shared" si="39"/>
        <v>12903</v>
      </c>
      <c r="AQ49" s="26"/>
      <c r="AR49" s="27">
        <f t="shared" si="11"/>
        <v>39</v>
      </c>
      <c r="AS49" s="23">
        <f t="shared" si="12"/>
        <v>129</v>
      </c>
      <c r="AT49" s="49">
        <f t="shared" si="28"/>
        <v>0.23214285714285715</v>
      </c>
      <c r="AU49" s="50">
        <f t="shared" si="28"/>
        <v>0.7678571428571429</v>
      </c>
      <c r="AV49" s="24">
        <f t="shared" si="40"/>
        <v>168</v>
      </c>
      <c r="AW49" s="2"/>
      <c r="AX49" s="3"/>
    </row>
    <row r="50" spans="1:50" x14ac:dyDescent="0.3">
      <c r="A50" s="18">
        <v>44409</v>
      </c>
      <c r="B50" s="14">
        <f>+[1]Aug21!$C$7</f>
        <v>62892</v>
      </c>
      <c r="C50" s="14">
        <f>+[1]Aug21!$C$8</f>
        <v>0</v>
      </c>
      <c r="D50" s="14">
        <f>+[1]Aug21!$C$9</f>
        <v>8275</v>
      </c>
      <c r="E50" s="14">
        <f>+[1]Aug21!$C$10</f>
        <v>0</v>
      </c>
      <c r="F50" s="14">
        <f>+[1]Aug21!$C$11</f>
        <v>194</v>
      </c>
      <c r="G50" s="14">
        <f>+[1]Aug21!$C$12</f>
        <v>0</v>
      </c>
      <c r="H50" s="14">
        <f>+[1]Aug21!$C$13</f>
        <v>39</v>
      </c>
      <c r="I50" s="19">
        <f>+[1]Aug21!$C$14</f>
        <v>1306</v>
      </c>
      <c r="J50" s="15">
        <f>IF(SUM(B50:I50)=[1]Aug21!$C$15,[1]Aug21!$C$15,"Error")</f>
        <v>72706</v>
      </c>
      <c r="K50" s="20"/>
      <c r="L50" s="14">
        <f>+[1]Aug21!$G$7</f>
        <v>5442</v>
      </c>
      <c r="M50" s="14">
        <f>+[1]Aug21!$G$8</f>
        <v>0</v>
      </c>
      <c r="N50" s="14">
        <f>+[1]Aug21!$G$9</f>
        <v>2751</v>
      </c>
      <c r="O50" s="14">
        <f>+[1]Aug21!$G$10</f>
        <v>0</v>
      </c>
      <c r="P50" s="14">
        <f>+[1]Aug21!$G$11</f>
        <v>45</v>
      </c>
      <c r="Q50" s="14">
        <f>+[1]Aug21!$G$12</f>
        <v>0</v>
      </c>
      <c r="R50" s="14">
        <f>+[1]Aug21!$G$13</f>
        <v>129</v>
      </c>
      <c r="S50" s="19">
        <f>+[1]Aug21!$G$14</f>
        <v>333</v>
      </c>
      <c r="T50" s="15">
        <f>IF(SUM(L50:S50)=[1]Aug21!$G$15,[1]Aug21!$G$15,"Error")</f>
        <v>8700</v>
      </c>
      <c r="U50" s="20"/>
      <c r="V50" s="14">
        <f t="shared" si="27"/>
        <v>68334</v>
      </c>
      <c r="W50" s="14">
        <f t="shared" si="27"/>
        <v>0</v>
      </c>
      <c r="X50" s="14">
        <f t="shared" si="27"/>
        <v>11026</v>
      </c>
      <c r="Y50" s="14">
        <f t="shared" si="27"/>
        <v>0</v>
      </c>
      <c r="Z50" s="14">
        <f t="shared" si="27"/>
        <v>239</v>
      </c>
      <c r="AA50" s="14">
        <f t="shared" si="27"/>
        <v>0</v>
      </c>
      <c r="AB50" s="14">
        <f t="shared" si="27"/>
        <v>168</v>
      </c>
      <c r="AC50" s="19">
        <f t="shared" si="27"/>
        <v>1639</v>
      </c>
      <c r="AD50" s="15">
        <f t="shared" si="27"/>
        <v>81406</v>
      </c>
      <c r="AE50" s="21"/>
      <c r="AF50" s="22">
        <f t="shared" si="30"/>
        <v>62892</v>
      </c>
      <c r="AG50" s="23">
        <f t="shared" si="31"/>
        <v>5442</v>
      </c>
      <c r="AH50" s="49">
        <f t="shared" si="32"/>
        <v>0.92036175256826758</v>
      </c>
      <c r="AI50" s="50">
        <f t="shared" si="33"/>
        <v>7.9638247431732367E-2</v>
      </c>
      <c r="AJ50" s="24">
        <f t="shared" ref="AJ50" si="46">+SUM(AF50:AG50)</f>
        <v>68334</v>
      </c>
      <c r="AK50" s="51"/>
      <c r="AL50" s="22">
        <f t="shared" si="35"/>
        <v>9775</v>
      </c>
      <c r="AM50" s="23">
        <f t="shared" si="36"/>
        <v>3129</v>
      </c>
      <c r="AN50" s="49">
        <f t="shared" si="37"/>
        <v>0.7575170489770614</v>
      </c>
      <c r="AO50" s="50">
        <f t="shared" si="38"/>
        <v>0.24248295102293863</v>
      </c>
      <c r="AP50" s="24">
        <f t="shared" si="39"/>
        <v>12904</v>
      </c>
      <c r="AQ50" s="26"/>
      <c r="AR50" s="27">
        <f t="shared" si="11"/>
        <v>39</v>
      </c>
      <c r="AS50" s="23">
        <f t="shared" si="12"/>
        <v>129</v>
      </c>
      <c r="AT50" s="49">
        <f t="shared" si="28"/>
        <v>0.23214285714285715</v>
      </c>
      <c r="AU50" s="50">
        <f t="shared" si="28"/>
        <v>0.7678571428571429</v>
      </c>
      <c r="AV50" s="24">
        <f t="shared" si="40"/>
        <v>168</v>
      </c>
      <c r="AW50" s="2"/>
      <c r="AX50" s="3"/>
    </row>
    <row r="51" spans="1:50" x14ac:dyDescent="0.3">
      <c r="A51" s="18">
        <v>44440</v>
      </c>
      <c r="B51" s="14">
        <f>+[1]Sep21!$C$7</f>
        <v>62770</v>
      </c>
      <c r="C51" s="14">
        <f>+[1]Sep21!$C$8</f>
        <v>0</v>
      </c>
      <c r="D51" s="14">
        <f>+[1]Sep21!$C$9</f>
        <v>8284</v>
      </c>
      <c r="E51" s="14">
        <f>+[1]Sep21!$C$10</f>
        <v>0</v>
      </c>
      <c r="F51" s="14">
        <f>+[1]Sep21!$C$11</f>
        <v>194</v>
      </c>
      <c r="G51" s="14">
        <f>+[1]Sep21!$C$12</f>
        <v>0</v>
      </c>
      <c r="H51" s="14">
        <f>+[1]Sep21!$C$13</f>
        <v>41</v>
      </c>
      <c r="I51" s="19">
        <f>+[1]Sep21!$C$14</f>
        <v>1306</v>
      </c>
      <c r="J51" s="15">
        <f>IF(SUM(B51:I51)=[1]Sep21!$C$15,[1]Sep21!$C$15,"Error")</f>
        <v>72595</v>
      </c>
      <c r="K51" s="20"/>
      <c r="L51" s="14">
        <f>+[1]Sep21!$G$7</f>
        <v>5395</v>
      </c>
      <c r="M51" s="14">
        <f>+[1]Sep21!$G$8</f>
        <v>0</v>
      </c>
      <c r="N51" s="14">
        <f>+[1]Sep21!$G$9</f>
        <v>2744</v>
      </c>
      <c r="O51" s="14">
        <f>+[1]Sep21!$G$10</f>
        <v>0</v>
      </c>
      <c r="P51" s="14">
        <f>+[1]Sep21!$G$11</f>
        <v>45</v>
      </c>
      <c r="Q51" s="14">
        <f>+[1]Sep21!$G$12</f>
        <v>0</v>
      </c>
      <c r="R51" s="14">
        <f>+[1]Sep21!$G$13</f>
        <v>127</v>
      </c>
      <c r="S51" s="19">
        <f>+[1]Sep21!$G$14</f>
        <v>333</v>
      </c>
      <c r="T51" s="15">
        <f>IF(SUM(L51:S51)=[1]Sep21!$G$15,[1]Sep21!$G$15,"Error")</f>
        <v>8644</v>
      </c>
      <c r="U51" s="20"/>
      <c r="V51" s="14">
        <f t="shared" si="27"/>
        <v>68165</v>
      </c>
      <c r="W51" s="14">
        <f t="shared" si="27"/>
        <v>0</v>
      </c>
      <c r="X51" s="14">
        <f t="shared" si="27"/>
        <v>11028</v>
      </c>
      <c r="Y51" s="14">
        <f t="shared" si="27"/>
        <v>0</v>
      </c>
      <c r="Z51" s="14">
        <f t="shared" si="27"/>
        <v>239</v>
      </c>
      <c r="AA51" s="14">
        <f t="shared" si="27"/>
        <v>0</v>
      </c>
      <c r="AB51" s="14">
        <f t="shared" si="27"/>
        <v>168</v>
      </c>
      <c r="AC51" s="19">
        <f t="shared" si="27"/>
        <v>1639</v>
      </c>
      <c r="AD51" s="15">
        <f t="shared" si="27"/>
        <v>81239</v>
      </c>
      <c r="AE51" s="21"/>
      <c r="AF51" s="22">
        <f t="shared" si="30"/>
        <v>62770</v>
      </c>
      <c r="AG51" s="23">
        <f t="shared" si="31"/>
        <v>5395</v>
      </c>
      <c r="AH51" s="49">
        <f t="shared" si="32"/>
        <v>0.92085381060661631</v>
      </c>
      <c r="AI51" s="50">
        <f t="shared" si="33"/>
        <v>7.9146189393383706E-2</v>
      </c>
      <c r="AJ51" s="24">
        <f t="shared" ref="AJ51" si="47">+SUM(AF51:AG51)</f>
        <v>68165</v>
      </c>
      <c r="AK51" s="51"/>
      <c r="AL51" s="22">
        <f t="shared" si="35"/>
        <v>9784</v>
      </c>
      <c r="AM51" s="23">
        <f t="shared" si="36"/>
        <v>3122</v>
      </c>
      <c r="AN51" s="49">
        <f t="shared" si="37"/>
        <v>0.75809700914303424</v>
      </c>
      <c r="AO51" s="50">
        <f t="shared" si="38"/>
        <v>0.24190299085696576</v>
      </c>
      <c r="AP51" s="24">
        <f t="shared" si="39"/>
        <v>12906</v>
      </c>
      <c r="AQ51" s="26"/>
      <c r="AR51" s="27">
        <f t="shared" si="11"/>
        <v>41</v>
      </c>
      <c r="AS51" s="23">
        <f t="shared" si="12"/>
        <v>127</v>
      </c>
      <c r="AT51" s="49">
        <f t="shared" si="28"/>
        <v>0.24404761904761904</v>
      </c>
      <c r="AU51" s="50">
        <f t="shared" si="28"/>
        <v>0.75595238095238093</v>
      </c>
      <c r="AV51" s="24">
        <f t="shared" si="40"/>
        <v>168</v>
      </c>
      <c r="AW51" s="2"/>
      <c r="AX51" s="3"/>
    </row>
    <row r="52" spans="1:50" x14ac:dyDescent="0.3">
      <c r="A52" s="18">
        <v>44470</v>
      </c>
      <c r="B52" s="14">
        <f>+[1]Oct21!$C$7</f>
        <v>62021</v>
      </c>
      <c r="C52" s="14">
        <f>+[1]Oct21!$C$8</f>
        <v>0</v>
      </c>
      <c r="D52" s="14">
        <f>+[1]Oct21!$C$9</f>
        <v>8181</v>
      </c>
      <c r="E52" s="14">
        <f>+[1]Oct21!$C$10</f>
        <v>0</v>
      </c>
      <c r="F52" s="14">
        <f>+[1]Oct21!$C$11</f>
        <v>194</v>
      </c>
      <c r="G52" s="14">
        <f>+[1]Oct21!$C$12</f>
        <v>0</v>
      </c>
      <c r="H52" s="14">
        <f>+[1]Oct21!$C$13</f>
        <v>41</v>
      </c>
      <c r="I52" s="19">
        <f>+[1]Oct21!$C$14</f>
        <v>1305</v>
      </c>
      <c r="J52" s="15">
        <f>IF(SUM(B52:I52)=[1]Oct21!$C$15,[1]Oct21!$C$15,"Error")</f>
        <v>71742</v>
      </c>
      <c r="K52" s="20"/>
      <c r="L52" s="14">
        <f>+[1]Oct21!$G$7</f>
        <v>5335</v>
      </c>
      <c r="M52" s="14">
        <f>+[1]Oct21!$G$8</f>
        <v>0</v>
      </c>
      <c r="N52" s="14">
        <f>+[1]Oct21!$G$9</f>
        <v>2742</v>
      </c>
      <c r="O52" s="14">
        <f>+[1]Oct21!$G$10</f>
        <v>0</v>
      </c>
      <c r="P52" s="14">
        <f>+[1]Oct21!$G$11</f>
        <v>45</v>
      </c>
      <c r="Q52" s="14">
        <f>+[1]Oct21!$G$12</f>
        <v>0</v>
      </c>
      <c r="R52" s="14">
        <f>+[1]Oct21!$G$13</f>
        <v>127</v>
      </c>
      <c r="S52" s="19">
        <f>+[1]Oct21!$G$14</f>
        <v>333</v>
      </c>
      <c r="T52" s="15">
        <f>IF(SUM(L52:S52)=[1]Oct21!$G$15,[1]Oct21!$G$15,"Error")</f>
        <v>8582</v>
      </c>
      <c r="U52" s="20"/>
      <c r="V52" s="14">
        <f t="shared" si="27"/>
        <v>67356</v>
      </c>
      <c r="W52" s="14">
        <f t="shared" si="27"/>
        <v>0</v>
      </c>
      <c r="X52" s="14">
        <f t="shared" si="27"/>
        <v>10923</v>
      </c>
      <c r="Y52" s="14">
        <f t="shared" si="27"/>
        <v>0</v>
      </c>
      <c r="Z52" s="14">
        <f t="shared" si="27"/>
        <v>239</v>
      </c>
      <c r="AA52" s="14">
        <f t="shared" si="27"/>
        <v>0</v>
      </c>
      <c r="AB52" s="14">
        <f t="shared" si="27"/>
        <v>168</v>
      </c>
      <c r="AC52" s="19">
        <f t="shared" si="27"/>
        <v>1638</v>
      </c>
      <c r="AD52" s="15">
        <f t="shared" si="27"/>
        <v>80324</v>
      </c>
      <c r="AE52" s="21"/>
      <c r="AF52" s="22">
        <f t="shared" si="30"/>
        <v>62021</v>
      </c>
      <c r="AG52" s="23">
        <f t="shared" si="31"/>
        <v>5335</v>
      </c>
      <c r="AH52" s="49">
        <f t="shared" si="32"/>
        <v>0.92079399014193242</v>
      </c>
      <c r="AI52" s="50">
        <f t="shared" si="33"/>
        <v>7.9206009858067583E-2</v>
      </c>
      <c r="AJ52" s="24">
        <f t="shared" ref="AJ52" si="48">+SUM(AF52:AG52)</f>
        <v>67356</v>
      </c>
      <c r="AK52" s="51"/>
      <c r="AL52" s="22">
        <f t="shared" si="35"/>
        <v>9680</v>
      </c>
      <c r="AM52" s="23">
        <f t="shared" si="36"/>
        <v>3120</v>
      </c>
      <c r="AN52" s="49">
        <f t="shared" si="37"/>
        <v>0.75624999999999998</v>
      </c>
      <c r="AO52" s="50">
        <f t="shared" si="38"/>
        <v>0.24374999999999999</v>
      </c>
      <c r="AP52" s="24">
        <f t="shared" si="39"/>
        <v>12800</v>
      </c>
      <c r="AQ52" s="26"/>
      <c r="AR52" s="27">
        <f t="shared" si="11"/>
        <v>41</v>
      </c>
      <c r="AS52" s="23">
        <f t="shared" si="12"/>
        <v>127</v>
      </c>
      <c r="AT52" s="49">
        <f t="shared" si="28"/>
        <v>0.24404761904761904</v>
      </c>
      <c r="AU52" s="50">
        <f t="shared" si="28"/>
        <v>0.75595238095238093</v>
      </c>
      <c r="AV52" s="24">
        <f t="shared" si="40"/>
        <v>168</v>
      </c>
      <c r="AW52" s="2"/>
      <c r="AX52" s="3"/>
    </row>
    <row r="53" spans="1:50" x14ac:dyDescent="0.3">
      <c r="A53" s="18">
        <v>44501</v>
      </c>
      <c r="B53" s="14">
        <f>+[1]Nov21!$C$7</f>
        <v>62174</v>
      </c>
      <c r="C53" s="14">
        <f>+[1]Nov21!$C$8</f>
        <v>0</v>
      </c>
      <c r="D53" s="14">
        <f>+[1]Nov21!$C$9</f>
        <v>8225</v>
      </c>
      <c r="E53" s="14">
        <f>+[1]Nov21!$C$10</f>
        <v>0</v>
      </c>
      <c r="F53" s="14">
        <f>+[1]Nov21!$C$11</f>
        <v>196</v>
      </c>
      <c r="G53" s="14">
        <f>+[1]Nov21!$C$12</f>
        <v>0</v>
      </c>
      <c r="H53" s="14">
        <f>+[1]Nov21!$C$13</f>
        <v>41</v>
      </c>
      <c r="I53" s="19">
        <f>+[1]Nov21!$C$14</f>
        <v>1314</v>
      </c>
      <c r="J53" s="15">
        <f>IF(SUM(B53:I53)=[1]Nov21!$C$15,[1]Nov21!$C$15,"Error")</f>
        <v>71950</v>
      </c>
      <c r="K53" s="20"/>
      <c r="L53" s="14">
        <f>+[1]Nov21!$G$7</f>
        <v>5201</v>
      </c>
      <c r="M53" s="14">
        <f>+[1]Nov21!$G$8</f>
        <v>0</v>
      </c>
      <c r="N53" s="14">
        <f>+[1]Nov21!$G$9</f>
        <v>2692</v>
      </c>
      <c r="O53" s="14">
        <f>+[1]Nov21!$G$10</f>
        <v>0</v>
      </c>
      <c r="P53" s="14">
        <f>+[1]Nov21!$G$11</f>
        <v>43</v>
      </c>
      <c r="Q53" s="14">
        <f>+[1]Nov21!$G$12</f>
        <v>0</v>
      </c>
      <c r="R53" s="14">
        <f>+[1]Nov21!$G$13</f>
        <v>127</v>
      </c>
      <c r="S53" s="19">
        <f>+[1]Nov21!$G$14</f>
        <v>323</v>
      </c>
      <c r="T53" s="15">
        <f>IF(SUM(L53:S53)=[1]Nov21!$G$15,[1]Nov21!$G$15,"Error")</f>
        <v>8386</v>
      </c>
      <c r="U53" s="20"/>
      <c r="V53" s="14">
        <f t="shared" si="27"/>
        <v>67375</v>
      </c>
      <c r="W53" s="14">
        <f t="shared" si="27"/>
        <v>0</v>
      </c>
      <c r="X53" s="14">
        <f t="shared" si="27"/>
        <v>10917</v>
      </c>
      <c r="Y53" s="14">
        <f t="shared" si="27"/>
        <v>0</v>
      </c>
      <c r="Z53" s="14">
        <f t="shared" si="27"/>
        <v>239</v>
      </c>
      <c r="AA53" s="14">
        <f t="shared" si="27"/>
        <v>0</v>
      </c>
      <c r="AB53" s="14">
        <f t="shared" si="27"/>
        <v>168</v>
      </c>
      <c r="AC53" s="19">
        <f t="shared" si="27"/>
        <v>1637</v>
      </c>
      <c r="AD53" s="15">
        <f t="shared" si="27"/>
        <v>80336</v>
      </c>
      <c r="AE53" s="21"/>
      <c r="AF53" s="22">
        <f t="shared" si="30"/>
        <v>62174</v>
      </c>
      <c r="AG53" s="23">
        <f t="shared" si="31"/>
        <v>5201</v>
      </c>
      <c r="AH53" s="49">
        <f t="shared" si="32"/>
        <v>0.92280519480519485</v>
      </c>
      <c r="AI53" s="50">
        <f t="shared" si="33"/>
        <v>7.7194805194805191E-2</v>
      </c>
      <c r="AJ53" s="24">
        <f t="shared" ref="AJ53" si="49">+SUM(AF53:AG53)</f>
        <v>67375</v>
      </c>
      <c r="AK53" s="53"/>
      <c r="AL53" s="22">
        <f t="shared" si="35"/>
        <v>9735</v>
      </c>
      <c r="AM53" s="23">
        <f t="shared" si="36"/>
        <v>3058</v>
      </c>
      <c r="AN53" s="49">
        <f t="shared" si="37"/>
        <v>0.7609630266552021</v>
      </c>
      <c r="AO53" s="50">
        <f t="shared" si="38"/>
        <v>0.23903697334479793</v>
      </c>
      <c r="AP53" s="24">
        <f t="shared" si="39"/>
        <v>12793</v>
      </c>
      <c r="AQ53" s="26"/>
      <c r="AR53" s="27">
        <f t="shared" si="11"/>
        <v>41</v>
      </c>
      <c r="AS53" s="23">
        <f t="shared" si="12"/>
        <v>127</v>
      </c>
      <c r="AT53" s="49">
        <f t="shared" si="28"/>
        <v>0.24404761904761904</v>
      </c>
      <c r="AU53" s="50">
        <f t="shared" si="28"/>
        <v>0.75595238095238093</v>
      </c>
      <c r="AV53" s="24">
        <f t="shared" si="40"/>
        <v>168</v>
      </c>
      <c r="AW53" s="2"/>
      <c r="AX53" s="3"/>
    </row>
    <row r="54" spans="1:50" s="16" customFormat="1" x14ac:dyDescent="0.3">
      <c r="A54" s="18">
        <v>44531</v>
      </c>
      <c r="B54" s="14">
        <f>+[1]Dec21!$C$7</f>
        <v>62116</v>
      </c>
      <c r="C54" s="14">
        <f>+[1]Dec21!$C$8</f>
        <v>0</v>
      </c>
      <c r="D54" s="14">
        <f>+[1]Dec21!$C$9</f>
        <v>8238</v>
      </c>
      <c r="E54" s="14">
        <f>+[1]Dec21!$C$10</f>
        <v>0</v>
      </c>
      <c r="F54" s="14">
        <f>+[1]Dec21!$C$11</f>
        <v>197</v>
      </c>
      <c r="G54" s="14">
        <f>+[1]Dec21!$C$12</f>
        <v>0</v>
      </c>
      <c r="H54" s="14">
        <f>+[1]Dec21!$C$13</f>
        <v>38</v>
      </c>
      <c r="I54" s="19">
        <f>+[1]Dec21!$C$14</f>
        <v>1313</v>
      </c>
      <c r="J54" s="15">
        <f>IF(SUM(B54:I54)=[1]Dec21!$C$15,[1]Dec21!$C$15,"Error")</f>
        <v>71902</v>
      </c>
      <c r="K54" s="35"/>
      <c r="L54" s="14">
        <f>+[1]Dec21!$G$7</f>
        <v>5222</v>
      </c>
      <c r="M54" s="14">
        <f>+[1]Dec21!$G$8</f>
        <v>0</v>
      </c>
      <c r="N54" s="14">
        <f>+[1]Dec21!$G$9</f>
        <v>2677</v>
      </c>
      <c r="O54" s="14">
        <f>+[1]Dec21!$G$10</f>
        <v>0</v>
      </c>
      <c r="P54" s="14">
        <f>+[1]Dec21!$G$11</f>
        <v>42</v>
      </c>
      <c r="Q54" s="14">
        <f>+[1]Dec21!$G$12</f>
        <v>0</v>
      </c>
      <c r="R54" s="14">
        <f>+[1]Dec21!$G$13</f>
        <v>129</v>
      </c>
      <c r="S54" s="19">
        <f>+[1]Dec21!$G$14</f>
        <v>322</v>
      </c>
      <c r="T54" s="15">
        <f>IF(SUM(L54:S54)=[1]Dec21!$G$15,[1]Dec21!$G$15,"Error")</f>
        <v>8392</v>
      </c>
      <c r="U54" s="35"/>
      <c r="V54" s="14">
        <f t="shared" si="27"/>
        <v>67338</v>
      </c>
      <c r="W54" s="14">
        <f t="shared" si="27"/>
        <v>0</v>
      </c>
      <c r="X54" s="14">
        <f t="shared" si="27"/>
        <v>10915</v>
      </c>
      <c r="Y54" s="14">
        <f t="shared" si="27"/>
        <v>0</v>
      </c>
      <c r="Z54" s="14">
        <f t="shared" si="27"/>
        <v>239</v>
      </c>
      <c r="AA54" s="14">
        <f t="shared" si="27"/>
        <v>0</v>
      </c>
      <c r="AB54" s="14">
        <f t="shared" si="27"/>
        <v>167</v>
      </c>
      <c r="AC54" s="19">
        <f t="shared" si="27"/>
        <v>1635</v>
      </c>
      <c r="AD54" s="15">
        <f t="shared" si="27"/>
        <v>80294</v>
      </c>
      <c r="AE54" s="21"/>
      <c r="AF54" s="22">
        <f t="shared" si="30"/>
        <v>62116</v>
      </c>
      <c r="AG54" s="23">
        <f t="shared" si="31"/>
        <v>5222</v>
      </c>
      <c r="AH54" s="49">
        <f t="shared" si="32"/>
        <v>0.92245091924322076</v>
      </c>
      <c r="AI54" s="54">
        <f t="shared" si="33"/>
        <v>7.7549080756779229E-2</v>
      </c>
      <c r="AJ54" s="24">
        <f t="shared" ref="AJ54" si="50">+SUM(AF54:AG54)</f>
        <v>67338</v>
      </c>
      <c r="AK54" s="53"/>
      <c r="AL54" s="22">
        <f t="shared" si="35"/>
        <v>9748</v>
      </c>
      <c r="AM54" s="23">
        <f t="shared" si="36"/>
        <v>3041</v>
      </c>
      <c r="AN54" s="49">
        <f t="shared" si="37"/>
        <v>0.76221753069043707</v>
      </c>
      <c r="AO54" s="50">
        <f t="shared" si="38"/>
        <v>0.2377824693095629</v>
      </c>
      <c r="AP54" s="24">
        <f t="shared" si="39"/>
        <v>12789</v>
      </c>
      <c r="AQ54" s="26"/>
      <c r="AR54" s="27">
        <f t="shared" si="11"/>
        <v>38</v>
      </c>
      <c r="AS54" s="23">
        <f t="shared" si="12"/>
        <v>129</v>
      </c>
      <c r="AT54" s="49">
        <f t="shared" si="28"/>
        <v>0.22754491017964071</v>
      </c>
      <c r="AU54" s="55">
        <f t="shared" si="28"/>
        <v>0.77245508982035926</v>
      </c>
      <c r="AV54" s="24">
        <f t="shared" si="40"/>
        <v>167</v>
      </c>
      <c r="AW54" s="17"/>
      <c r="AX54" s="28"/>
    </row>
    <row r="55" spans="1:50" s="16" customFormat="1" x14ac:dyDescent="0.3">
      <c r="A55" s="18">
        <v>44562</v>
      </c>
      <c r="B55" s="14">
        <f>+[1]Jan22!$C$7</f>
        <v>62118</v>
      </c>
      <c r="C55" s="14">
        <f>+[1]Jan22!$C$8</f>
        <v>0</v>
      </c>
      <c r="D55" s="14">
        <f>+[1]Jan22!$C$9</f>
        <v>8258</v>
      </c>
      <c r="E55" s="14">
        <f>+[1]Jan22!$C$10</f>
        <v>0</v>
      </c>
      <c r="F55" s="14">
        <f>+[1]Jan22!$C$11</f>
        <v>197</v>
      </c>
      <c r="G55" s="14">
        <f>+[1]Jan22!$C$12</f>
        <v>0</v>
      </c>
      <c r="H55" s="14">
        <f>+[1]Jan22!$C$13</f>
        <v>38</v>
      </c>
      <c r="I55" s="19">
        <f>+[1]Jan22!$C$14</f>
        <v>1310</v>
      </c>
      <c r="J55" s="15">
        <f>IF(SUM(B55:I55)=[1]Jan22!$C$15,[1]Jan22!$C$15,"Error")</f>
        <v>71921</v>
      </c>
      <c r="K55" s="35"/>
      <c r="L55" s="14">
        <f>+[1]Jan22!$G$7</f>
        <v>5232</v>
      </c>
      <c r="M55" s="14">
        <f>+[1]Jan22!$G$8</f>
        <v>0</v>
      </c>
      <c r="N55" s="14">
        <f>+[1]Jan22!$G$9</f>
        <v>2662</v>
      </c>
      <c r="O55" s="14">
        <f>+[1]Jan22!$G$10</f>
        <v>0</v>
      </c>
      <c r="P55" s="14">
        <f>+[1]Jan22!$G$11</f>
        <v>42</v>
      </c>
      <c r="Q55" s="14">
        <f>+[1]Jan22!$G$12</f>
        <v>0</v>
      </c>
      <c r="R55" s="14">
        <f>+[1]Jan22!$G$13</f>
        <v>130</v>
      </c>
      <c r="S55" s="19">
        <f>+[1]Jan22!$G$14</f>
        <v>323</v>
      </c>
      <c r="T55" s="15">
        <f>IF(SUM(L55:S55)=[1]Jan22!$G$15,[1]Jan22!$G$15,"Error")</f>
        <v>8389</v>
      </c>
      <c r="U55" s="35"/>
      <c r="V55" s="14">
        <f t="shared" ref="V55:AD70" si="51">+B55+L55</f>
        <v>67350</v>
      </c>
      <c r="W55" s="14">
        <f t="shared" si="51"/>
        <v>0</v>
      </c>
      <c r="X55" s="14">
        <f t="shared" si="51"/>
        <v>10920</v>
      </c>
      <c r="Y55" s="14">
        <f t="shared" si="51"/>
        <v>0</v>
      </c>
      <c r="Z55" s="14">
        <f t="shared" si="51"/>
        <v>239</v>
      </c>
      <c r="AA55" s="14">
        <f t="shared" si="51"/>
        <v>0</v>
      </c>
      <c r="AB55" s="14">
        <f t="shared" si="51"/>
        <v>168</v>
      </c>
      <c r="AC55" s="19">
        <f t="shared" si="51"/>
        <v>1633</v>
      </c>
      <c r="AD55" s="15">
        <f t="shared" si="51"/>
        <v>80310</v>
      </c>
      <c r="AE55" s="21"/>
      <c r="AF55" s="22">
        <f t="shared" si="30"/>
        <v>62118</v>
      </c>
      <c r="AG55" s="23">
        <f t="shared" si="31"/>
        <v>5232</v>
      </c>
      <c r="AH55" s="49">
        <f t="shared" si="32"/>
        <v>0.92231625835189313</v>
      </c>
      <c r="AI55" s="50">
        <f t="shared" si="33"/>
        <v>7.7683741648106902E-2</v>
      </c>
      <c r="AJ55" s="24">
        <f t="shared" ref="AJ55:AJ65" si="52">+SUM(AF55:AG55)</f>
        <v>67350</v>
      </c>
      <c r="AK55" s="53"/>
      <c r="AL55" s="22">
        <f t="shared" si="35"/>
        <v>9765</v>
      </c>
      <c r="AM55" s="23">
        <f t="shared" si="36"/>
        <v>3027</v>
      </c>
      <c r="AN55" s="49">
        <f t="shared" si="37"/>
        <v>0.76336772983114443</v>
      </c>
      <c r="AO55" s="50">
        <f t="shared" si="38"/>
        <v>0.23663227016885555</v>
      </c>
      <c r="AP55" s="24">
        <f t="shared" si="39"/>
        <v>12792</v>
      </c>
      <c r="AQ55" s="26"/>
      <c r="AR55" s="27">
        <f t="shared" si="11"/>
        <v>38</v>
      </c>
      <c r="AS55" s="23">
        <f t="shared" si="12"/>
        <v>130</v>
      </c>
      <c r="AT55" s="49">
        <f t="shared" ref="AT55:AU70" si="53">+AR55/$AV55</f>
        <v>0.22619047619047619</v>
      </c>
      <c r="AU55" s="50">
        <f t="shared" si="53"/>
        <v>0.77380952380952384</v>
      </c>
      <c r="AV55" s="24">
        <f t="shared" si="40"/>
        <v>168</v>
      </c>
      <c r="AW55" s="17"/>
      <c r="AX55" s="28"/>
    </row>
    <row r="56" spans="1:50" s="16" customFormat="1" x14ac:dyDescent="0.3">
      <c r="A56" s="18">
        <v>44593</v>
      </c>
      <c r="B56" s="14">
        <f>+[1]Feb22!$C$7</f>
        <v>62041</v>
      </c>
      <c r="C56" s="14">
        <f>+[1]Feb22!$C$8</f>
        <v>0</v>
      </c>
      <c r="D56" s="14">
        <f>+[1]Feb22!$C$9</f>
        <v>8248</v>
      </c>
      <c r="E56" s="14">
        <f>+[1]Feb22!$C$10</f>
        <v>0</v>
      </c>
      <c r="F56" s="14">
        <f>+[1]Feb22!$C$11</f>
        <v>197</v>
      </c>
      <c r="G56" s="14">
        <f>+[1]Feb22!$C$12</f>
        <v>0</v>
      </c>
      <c r="H56" s="14">
        <f>+[1]Feb22!$C$13</f>
        <v>38</v>
      </c>
      <c r="I56" s="19">
        <f>+[1]Feb22!$C$14</f>
        <v>1308</v>
      </c>
      <c r="J56" s="15">
        <f>IF(SUM(B56:I56)=[1]Feb22!$C$15,[1]Feb22!$C$15,"Error")</f>
        <v>71832</v>
      </c>
      <c r="K56" s="35"/>
      <c r="L56" s="14">
        <f>+[1]Feb22!$G$7</f>
        <v>5369</v>
      </c>
      <c r="M56" s="14">
        <f>+[1]Feb22!$G$8</f>
        <v>0</v>
      </c>
      <c r="N56" s="14">
        <f>+[1]Feb22!$G$9</f>
        <v>2680</v>
      </c>
      <c r="O56" s="14">
        <f>+[1]Feb22!$G$10</f>
        <v>0</v>
      </c>
      <c r="P56" s="14">
        <f>+[1]Feb22!$G$11</f>
        <v>42</v>
      </c>
      <c r="Q56" s="14">
        <f>+[1]Feb22!$G$12</f>
        <v>0</v>
      </c>
      <c r="R56" s="14">
        <f>+[1]Feb22!$G$13</f>
        <v>131</v>
      </c>
      <c r="S56" s="19">
        <f>+[1]Feb22!$G$14</f>
        <v>324</v>
      </c>
      <c r="T56" s="15">
        <f>IF(SUM(L56:S56)=[1]Feb22!$G$15,[1]Feb22!$G$15,"Error")</f>
        <v>8546</v>
      </c>
      <c r="U56" s="35"/>
      <c r="V56" s="14">
        <f t="shared" si="51"/>
        <v>67410</v>
      </c>
      <c r="W56" s="14">
        <f t="shared" si="51"/>
        <v>0</v>
      </c>
      <c r="X56" s="14">
        <f t="shared" si="51"/>
        <v>10928</v>
      </c>
      <c r="Y56" s="14">
        <f t="shared" si="51"/>
        <v>0</v>
      </c>
      <c r="Z56" s="14">
        <f t="shared" si="51"/>
        <v>239</v>
      </c>
      <c r="AA56" s="14">
        <f t="shared" si="51"/>
        <v>0</v>
      </c>
      <c r="AB56" s="14">
        <f t="shared" si="51"/>
        <v>169</v>
      </c>
      <c r="AC56" s="19">
        <f t="shared" si="51"/>
        <v>1632</v>
      </c>
      <c r="AD56" s="15">
        <f t="shared" si="51"/>
        <v>80378</v>
      </c>
      <c r="AE56" s="21"/>
      <c r="AF56" s="22">
        <f t="shared" si="30"/>
        <v>62041</v>
      </c>
      <c r="AG56" s="23">
        <f t="shared" si="31"/>
        <v>5369</v>
      </c>
      <c r="AH56" s="49">
        <f t="shared" si="32"/>
        <v>0.92035306334371758</v>
      </c>
      <c r="AI56" s="50">
        <f t="shared" si="33"/>
        <v>7.9646936656282447E-2</v>
      </c>
      <c r="AJ56" s="24">
        <f t="shared" si="52"/>
        <v>67410</v>
      </c>
      <c r="AK56" s="53"/>
      <c r="AL56" s="22">
        <f t="shared" si="35"/>
        <v>9753</v>
      </c>
      <c r="AM56" s="23">
        <f t="shared" si="36"/>
        <v>3046</v>
      </c>
      <c r="AN56" s="49">
        <f t="shared" si="37"/>
        <v>0.76201265723884681</v>
      </c>
      <c r="AO56" s="50">
        <f t="shared" si="38"/>
        <v>0.23798734276115321</v>
      </c>
      <c r="AP56" s="24">
        <f t="shared" si="39"/>
        <v>12799</v>
      </c>
      <c r="AQ56" s="26"/>
      <c r="AR56" s="27">
        <f t="shared" si="11"/>
        <v>38</v>
      </c>
      <c r="AS56" s="23">
        <f t="shared" si="12"/>
        <v>131</v>
      </c>
      <c r="AT56" s="49">
        <f t="shared" si="53"/>
        <v>0.22485207100591717</v>
      </c>
      <c r="AU56" s="50">
        <f t="shared" si="53"/>
        <v>0.7751479289940828</v>
      </c>
      <c r="AV56" s="24">
        <f t="shared" si="40"/>
        <v>169</v>
      </c>
      <c r="AW56" s="17"/>
      <c r="AX56" s="28"/>
    </row>
    <row r="57" spans="1:50" s="16" customFormat="1" x14ac:dyDescent="0.3">
      <c r="A57" s="18">
        <v>44621</v>
      </c>
      <c r="B57" s="14">
        <f>+[1]Mar22!$C$7</f>
        <v>61835</v>
      </c>
      <c r="C57" s="14">
        <f>+[1]Mar22!$C$8</f>
        <v>0</v>
      </c>
      <c r="D57" s="14">
        <f>+[1]Mar22!$C$9</f>
        <v>8196</v>
      </c>
      <c r="E57" s="14">
        <f>+[1]Mar22!$C$10</f>
        <v>0</v>
      </c>
      <c r="F57" s="14">
        <f>+[1]Mar22!$C$11</f>
        <v>198</v>
      </c>
      <c r="G57" s="14">
        <f>+[1]Mar22!$C$12</f>
        <v>0</v>
      </c>
      <c r="H57" s="14">
        <f>+[1]Mar22!$C$13</f>
        <v>40</v>
      </c>
      <c r="I57" s="19">
        <f>+[1]Mar22!$C$14</f>
        <v>1300</v>
      </c>
      <c r="J57" s="15">
        <f>IF(SUM(B57:I57)=[1]Mar22!$C$15,[1]Mar22!$C$15,"Error")</f>
        <v>71569</v>
      </c>
      <c r="K57" s="35"/>
      <c r="L57" s="14">
        <f>+[1]Mar22!$G$7</f>
        <v>5626</v>
      </c>
      <c r="M57" s="14">
        <f>+[1]Mar22!$G$8</f>
        <v>0</v>
      </c>
      <c r="N57" s="14">
        <f>+[1]Mar22!$G$9</f>
        <v>2737</v>
      </c>
      <c r="O57" s="14">
        <f>+[1]Mar22!$G$10</f>
        <v>0</v>
      </c>
      <c r="P57" s="14">
        <f>+[1]Mar22!$G$11</f>
        <v>41</v>
      </c>
      <c r="Q57" s="14">
        <f>+[1]Mar22!$G$12</f>
        <v>0</v>
      </c>
      <c r="R57" s="14">
        <f>+[1]Mar22!$G$13</f>
        <v>130</v>
      </c>
      <c r="S57" s="19">
        <f>+[1]Mar22!$G$14</f>
        <v>330</v>
      </c>
      <c r="T57" s="15">
        <f>IF(SUM(L57:S57)=[1]Mar22!$G$15,[1]Mar22!$G$15,"Error")</f>
        <v>8864</v>
      </c>
      <c r="U57" s="35"/>
      <c r="V57" s="14">
        <f t="shared" si="51"/>
        <v>67461</v>
      </c>
      <c r="W57" s="14">
        <f t="shared" si="51"/>
        <v>0</v>
      </c>
      <c r="X57" s="14">
        <f t="shared" si="51"/>
        <v>10933</v>
      </c>
      <c r="Y57" s="14">
        <f t="shared" si="51"/>
        <v>0</v>
      </c>
      <c r="Z57" s="14">
        <f t="shared" si="51"/>
        <v>239</v>
      </c>
      <c r="AA57" s="14">
        <f t="shared" si="51"/>
        <v>0</v>
      </c>
      <c r="AB57" s="14">
        <f t="shared" si="51"/>
        <v>170</v>
      </c>
      <c r="AC57" s="19">
        <f t="shared" si="51"/>
        <v>1630</v>
      </c>
      <c r="AD57" s="15">
        <f t="shared" si="51"/>
        <v>80433</v>
      </c>
      <c r="AE57" s="21"/>
      <c r="AF57" s="22">
        <f t="shared" si="30"/>
        <v>61835</v>
      </c>
      <c r="AG57" s="23">
        <f t="shared" si="31"/>
        <v>5626</v>
      </c>
      <c r="AH57" s="49">
        <f t="shared" si="32"/>
        <v>0.91660366730407195</v>
      </c>
      <c r="AI57" s="50">
        <f t="shared" si="33"/>
        <v>8.3396332695928013E-2</v>
      </c>
      <c r="AJ57" s="24">
        <f t="shared" si="52"/>
        <v>67461</v>
      </c>
      <c r="AK57" s="53"/>
      <c r="AL57" s="22">
        <f t="shared" si="35"/>
        <v>9694</v>
      </c>
      <c r="AM57" s="23">
        <f t="shared" si="36"/>
        <v>3108</v>
      </c>
      <c r="AN57" s="49">
        <f t="shared" si="37"/>
        <v>0.75722543352601157</v>
      </c>
      <c r="AO57" s="50">
        <f t="shared" si="38"/>
        <v>0.24277456647398843</v>
      </c>
      <c r="AP57" s="24">
        <f t="shared" si="39"/>
        <v>12802</v>
      </c>
      <c r="AQ57" s="26"/>
      <c r="AR57" s="27">
        <f t="shared" si="11"/>
        <v>40</v>
      </c>
      <c r="AS57" s="23">
        <f t="shared" si="12"/>
        <v>130</v>
      </c>
      <c r="AT57" s="49">
        <f t="shared" si="53"/>
        <v>0.23529411764705882</v>
      </c>
      <c r="AU57" s="50">
        <f t="shared" si="53"/>
        <v>0.76470588235294112</v>
      </c>
      <c r="AV57" s="24">
        <f t="shared" si="40"/>
        <v>170</v>
      </c>
      <c r="AW57" s="17"/>
      <c r="AX57" s="28"/>
    </row>
    <row r="58" spans="1:50" s="16" customFormat="1" x14ac:dyDescent="0.3">
      <c r="A58" s="18">
        <v>44652</v>
      </c>
      <c r="B58" s="14">
        <f>+[1]Apr22!$C$7</f>
        <v>61805</v>
      </c>
      <c r="C58" s="14">
        <f>+[1]Apr22!$C$8</f>
        <v>0</v>
      </c>
      <c r="D58" s="14">
        <f>+[1]Apr22!$C$9</f>
        <v>8189</v>
      </c>
      <c r="E58" s="14">
        <f>+[1]Apr22!$C$10</f>
        <v>0</v>
      </c>
      <c r="F58" s="14">
        <f>+[1]Apr22!$C$11</f>
        <v>197</v>
      </c>
      <c r="G58" s="14">
        <f>+[1]Apr22!$C$12</f>
        <v>0</v>
      </c>
      <c r="H58" s="14">
        <f>+[1]Apr22!$C$13</f>
        <v>39</v>
      </c>
      <c r="I58" s="19">
        <f>+[1]Apr22!$C$14</f>
        <v>1288</v>
      </c>
      <c r="J58" s="15">
        <f>IF(SUM(B58:I58)=[1]Apr22!$C$15,[1]Apr22!$C$15,"Error")</f>
        <v>71518</v>
      </c>
      <c r="K58" s="35"/>
      <c r="L58" s="14">
        <f>+[1]Apr22!$G$7</f>
        <v>5825</v>
      </c>
      <c r="M58" s="14">
        <f>+[1]Apr22!$G$8</f>
        <v>0</v>
      </c>
      <c r="N58" s="14">
        <f>+[1]Apr22!$G$9</f>
        <v>2772</v>
      </c>
      <c r="O58" s="14">
        <f>+[1]Apr22!$G$10</f>
        <v>0</v>
      </c>
      <c r="P58" s="14">
        <f>+[1]Apr22!$G$11</f>
        <v>42</v>
      </c>
      <c r="Q58" s="14">
        <f>+[1]Apr22!$G$12</f>
        <v>0</v>
      </c>
      <c r="R58" s="14">
        <f>+[1]Apr22!$G$13</f>
        <v>131</v>
      </c>
      <c r="S58" s="19">
        <f>+[1]Apr22!$G$14</f>
        <v>338</v>
      </c>
      <c r="T58" s="15">
        <f>IF(SUM(L58:S58)=[1]Apr22!$G$15,[1]Apr22!$G$15,"Error")</f>
        <v>9108</v>
      </c>
      <c r="U58" s="35"/>
      <c r="V58" s="14">
        <f t="shared" si="51"/>
        <v>67630</v>
      </c>
      <c r="W58" s="14">
        <f t="shared" si="51"/>
        <v>0</v>
      </c>
      <c r="X58" s="14">
        <f t="shared" si="51"/>
        <v>10961</v>
      </c>
      <c r="Y58" s="14">
        <f t="shared" si="51"/>
        <v>0</v>
      </c>
      <c r="Z58" s="14">
        <f t="shared" si="51"/>
        <v>239</v>
      </c>
      <c r="AA58" s="14">
        <f t="shared" si="51"/>
        <v>0</v>
      </c>
      <c r="AB58" s="14">
        <f t="shared" si="51"/>
        <v>170</v>
      </c>
      <c r="AC58" s="19">
        <f t="shared" si="51"/>
        <v>1626</v>
      </c>
      <c r="AD58" s="15">
        <f t="shared" si="51"/>
        <v>80626</v>
      </c>
      <c r="AE58" s="21"/>
      <c r="AF58" s="22">
        <f t="shared" si="30"/>
        <v>61805</v>
      </c>
      <c r="AG58" s="23">
        <f t="shared" si="31"/>
        <v>5825</v>
      </c>
      <c r="AH58" s="49">
        <f t="shared" si="32"/>
        <v>0.91386958450391842</v>
      </c>
      <c r="AI58" s="50">
        <f t="shared" si="33"/>
        <v>8.6130415496081622E-2</v>
      </c>
      <c r="AJ58" s="24">
        <f t="shared" si="52"/>
        <v>67630</v>
      </c>
      <c r="AK58" s="53"/>
      <c r="AL58" s="22">
        <f t="shared" si="35"/>
        <v>9674</v>
      </c>
      <c r="AM58" s="23">
        <f t="shared" si="36"/>
        <v>3152</v>
      </c>
      <c r="AN58" s="49">
        <f t="shared" si="37"/>
        <v>0.75424918135038199</v>
      </c>
      <c r="AO58" s="50">
        <f t="shared" si="38"/>
        <v>0.24575081864961795</v>
      </c>
      <c r="AP58" s="24">
        <f t="shared" si="39"/>
        <v>12826</v>
      </c>
      <c r="AQ58" s="26"/>
      <c r="AR58" s="27">
        <f t="shared" si="11"/>
        <v>39</v>
      </c>
      <c r="AS58" s="23">
        <f t="shared" si="12"/>
        <v>131</v>
      </c>
      <c r="AT58" s="49">
        <f t="shared" si="53"/>
        <v>0.22941176470588234</v>
      </c>
      <c r="AU58" s="50">
        <f t="shared" si="53"/>
        <v>0.77058823529411768</v>
      </c>
      <c r="AV58" s="24">
        <f t="shared" si="40"/>
        <v>170</v>
      </c>
      <c r="AW58" s="17"/>
      <c r="AX58" s="28"/>
    </row>
    <row r="59" spans="1:50" s="16" customFormat="1" x14ac:dyDescent="0.3">
      <c r="A59" s="18">
        <v>44682</v>
      </c>
      <c r="B59" s="14">
        <f>+[1]May22!$C$7</f>
        <v>62777</v>
      </c>
      <c r="C59" s="14">
        <f>+[1]May22!$C$8</f>
        <v>0</v>
      </c>
      <c r="D59" s="14">
        <f>+[1]May22!$C$9</f>
        <v>8276</v>
      </c>
      <c r="E59" s="14">
        <f>+[1]May22!$C$10</f>
        <v>0</v>
      </c>
      <c r="F59" s="14">
        <f>+[1]May22!$C$11</f>
        <v>196</v>
      </c>
      <c r="G59" s="14">
        <f>+[1]May22!$C$12</f>
        <v>0</v>
      </c>
      <c r="H59" s="14">
        <f>+[1]May22!$C$13</f>
        <v>41</v>
      </c>
      <c r="I59" s="19">
        <f>+[1]May22!$C$14</f>
        <v>1287</v>
      </c>
      <c r="J59" s="15">
        <f>IF(SUM(B59:I59)=[1]May22!$C$15,[1]May22!$C$15,"Error")</f>
        <v>72577</v>
      </c>
      <c r="K59" s="35"/>
      <c r="L59" s="14">
        <f>+[1]May22!$G$7</f>
        <v>5821</v>
      </c>
      <c r="M59" s="14">
        <f>+[1]May22!$G$8</f>
        <v>0</v>
      </c>
      <c r="N59" s="14">
        <f>+[1]May22!$G$9</f>
        <v>2782</v>
      </c>
      <c r="O59" s="14">
        <f>+[1]May22!$G$10</f>
        <v>0</v>
      </c>
      <c r="P59" s="14">
        <f>+[1]May22!$G$11</f>
        <v>42</v>
      </c>
      <c r="Q59" s="14">
        <f>+[1]May22!$G$12</f>
        <v>0</v>
      </c>
      <c r="R59" s="14">
        <f>+[1]May22!$G$13</f>
        <v>131</v>
      </c>
      <c r="S59" s="19">
        <f>+[1]May22!$G$14</f>
        <v>339</v>
      </c>
      <c r="T59" s="15">
        <f>IF(SUM(L59:S59)=[1]May22!$G$15,[1]May22!$G$15,"Error")</f>
        <v>9115</v>
      </c>
      <c r="U59" s="35"/>
      <c r="V59" s="14">
        <f t="shared" si="51"/>
        <v>68598</v>
      </c>
      <c r="W59" s="14">
        <f t="shared" si="51"/>
        <v>0</v>
      </c>
      <c r="X59" s="14">
        <f t="shared" si="51"/>
        <v>11058</v>
      </c>
      <c r="Y59" s="14">
        <f t="shared" si="51"/>
        <v>0</v>
      </c>
      <c r="Z59" s="14">
        <f t="shared" si="51"/>
        <v>238</v>
      </c>
      <c r="AA59" s="14">
        <f t="shared" si="51"/>
        <v>0</v>
      </c>
      <c r="AB59" s="14">
        <f t="shared" si="51"/>
        <v>172</v>
      </c>
      <c r="AC59" s="19">
        <f t="shared" si="51"/>
        <v>1626</v>
      </c>
      <c r="AD59" s="15">
        <f t="shared" si="51"/>
        <v>81692</v>
      </c>
      <c r="AE59" s="21"/>
      <c r="AF59" s="22">
        <f t="shared" si="30"/>
        <v>62777</v>
      </c>
      <c r="AG59" s="23">
        <f t="shared" si="31"/>
        <v>5821</v>
      </c>
      <c r="AH59" s="49">
        <f t="shared" si="32"/>
        <v>0.91514329863844424</v>
      </c>
      <c r="AI59" s="50">
        <f t="shared" si="33"/>
        <v>8.4856701361555736E-2</v>
      </c>
      <c r="AJ59" s="24">
        <f t="shared" si="52"/>
        <v>68598</v>
      </c>
      <c r="AK59" s="53"/>
      <c r="AL59" s="22">
        <f t="shared" si="35"/>
        <v>9759</v>
      </c>
      <c r="AM59" s="23">
        <f t="shared" si="36"/>
        <v>3163</v>
      </c>
      <c r="AN59" s="49">
        <f t="shared" si="37"/>
        <v>0.75522364958984678</v>
      </c>
      <c r="AO59" s="50">
        <f t="shared" si="38"/>
        <v>0.24477635041015322</v>
      </c>
      <c r="AP59" s="24">
        <f t="shared" si="39"/>
        <v>12922</v>
      </c>
      <c r="AQ59" s="26"/>
      <c r="AR59" s="27">
        <f t="shared" si="11"/>
        <v>41</v>
      </c>
      <c r="AS59" s="23">
        <f t="shared" si="12"/>
        <v>131</v>
      </c>
      <c r="AT59" s="49">
        <f t="shared" si="53"/>
        <v>0.23837209302325582</v>
      </c>
      <c r="AU59" s="50">
        <f t="shared" si="53"/>
        <v>0.76162790697674421</v>
      </c>
      <c r="AV59" s="24">
        <f t="shared" si="40"/>
        <v>172</v>
      </c>
      <c r="AW59" s="17"/>
      <c r="AX59" s="28"/>
    </row>
    <row r="60" spans="1:50" s="16" customFormat="1" x14ac:dyDescent="0.3">
      <c r="A60" s="18">
        <v>44713</v>
      </c>
      <c r="B60" s="14">
        <f>+[1]Jun22!$C$7</f>
        <v>62822</v>
      </c>
      <c r="C60" s="14">
        <f>+[1]Jun22!$C$8</f>
        <v>0</v>
      </c>
      <c r="D60" s="14">
        <f>+[1]Jun22!$C$9</f>
        <v>8274</v>
      </c>
      <c r="E60" s="14">
        <f>+[1]Jun22!$C$10</f>
        <v>0</v>
      </c>
      <c r="F60" s="14">
        <f>+[1]Jun22!$C$11</f>
        <v>196</v>
      </c>
      <c r="G60" s="14">
        <f>+[1]Jun22!$C$12</f>
        <v>0</v>
      </c>
      <c r="H60" s="14">
        <f>+[1]Jun22!$C$13</f>
        <v>41</v>
      </c>
      <c r="I60" s="19">
        <f>+[1]Jun22!$C$14</f>
        <v>1286</v>
      </c>
      <c r="J60" s="15">
        <f>IF(SUM(B60:I60)=[1]Jun22!$C$15,[1]Jun22!$C$15,"Error")</f>
        <v>72619</v>
      </c>
      <c r="K60" s="35"/>
      <c r="L60" s="14">
        <f>+[1]Jun22!$G$7</f>
        <v>5807</v>
      </c>
      <c r="M60" s="14">
        <f>+[1]Jun22!$G$8</f>
        <v>0</v>
      </c>
      <c r="N60" s="14">
        <f>+[1]Jun22!$G$9</f>
        <v>2739</v>
      </c>
      <c r="O60" s="14">
        <f>+[1]Jun22!$G$10</f>
        <v>0</v>
      </c>
      <c r="P60" s="14">
        <f>+[1]Jun22!$G$11</f>
        <v>42</v>
      </c>
      <c r="Q60" s="14">
        <f>+[1]Jun22!$G$12</f>
        <v>0</v>
      </c>
      <c r="R60" s="14">
        <f>+[1]Jun22!$G$13</f>
        <v>130</v>
      </c>
      <c r="S60" s="19">
        <f>+[1]Jun22!$G$14</f>
        <v>341</v>
      </c>
      <c r="T60" s="15">
        <f>IF(SUM(L60:S60)=[1]Jun22!$G$15,[1]Jun22!$G$15,"Error")</f>
        <v>9059</v>
      </c>
      <c r="U60" s="35"/>
      <c r="V60" s="14">
        <f t="shared" si="51"/>
        <v>68629</v>
      </c>
      <c r="W60" s="14">
        <f t="shared" si="51"/>
        <v>0</v>
      </c>
      <c r="X60" s="14">
        <f t="shared" si="51"/>
        <v>11013</v>
      </c>
      <c r="Y60" s="14">
        <f t="shared" si="51"/>
        <v>0</v>
      </c>
      <c r="Z60" s="14">
        <f t="shared" si="51"/>
        <v>238</v>
      </c>
      <c r="AA60" s="14">
        <f t="shared" si="51"/>
        <v>0</v>
      </c>
      <c r="AB60" s="14">
        <f t="shared" si="51"/>
        <v>171</v>
      </c>
      <c r="AC60" s="19">
        <f t="shared" si="51"/>
        <v>1627</v>
      </c>
      <c r="AD60" s="15">
        <f t="shared" si="51"/>
        <v>81678</v>
      </c>
      <c r="AE60" s="21"/>
      <c r="AF60" s="22">
        <f t="shared" si="30"/>
        <v>62822</v>
      </c>
      <c r="AG60" s="23">
        <f t="shared" si="31"/>
        <v>5807</v>
      </c>
      <c r="AH60" s="49">
        <f t="shared" si="32"/>
        <v>0.9153856241530548</v>
      </c>
      <c r="AI60" s="50">
        <f t="shared" si="33"/>
        <v>8.4614375846945172E-2</v>
      </c>
      <c r="AJ60" s="24">
        <f t="shared" si="52"/>
        <v>68629</v>
      </c>
      <c r="AK60" s="53"/>
      <c r="AL60" s="22">
        <f t="shared" si="35"/>
        <v>9756</v>
      </c>
      <c r="AM60" s="23">
        <f t="shared" si="36"/>
        <v>3122</v>
      </c>
      <c r="AN60" s="49">
        <f t="shared" si="37"/>
        <v>0.75757105140549774</v>
      </c>
      <c r="AO60" s="50">
        <f t="shared" si="38"/>
        <v>0.24242894859450226</v>
      </c>
      <c r="AP60" s="24">
        <f t="shared" si="39"/>
        <v>12878</v>
      </c>
      <c r="AQ60" s="26"/>
      <c r="AR60" s="27">
        <f t="shared" si="11"/>
        <v>41</v>
      </c>
      <c r="AS60" s="23">
        <f t="shared" si="12"/>
        <v>130</v>
      </c>
      <c r="AT60" s="49">
        <f t="shared" si="53"/>
        <v>0.23976608187134502</v>
      </c>
      <c r="AU60" s="50">
        <f t="shared" si="53"/>
        <v>0.76023391812865493</v>
      </c>
      <c r="AV60" s="24">
        <f t="shared" si="40"/>
        <v>171</v>
      </c>
      <c r="AW60" s="17"/>
      <c r="AX60" s="28"/>
    </row>
    <row r="61" spans="1:50" s="16" customFormat="1" x14ac:dyDescent="0.3">
      <c r="A61" s="18">
        <v>44743</v>
      </c>
      <c r="B61" s="14">
        <f>+[1]Jul22!$C$7</f>
        <v>62884</v>
      </c>
      <c r="C61" s="14">
        <f>+[1]Jul22!$C$8</f>
        <v>0</v>
      </c>
      <c r="D61" s="14">
        <f>+[1]Jul22!$C$9</f>
        <v>8278</v>
      </c>
      <c r="E61" s="14">
        <f>+[1]Jul22!$C$10</f>
        <v>0</v>
      </c>
      <c r="F61" s="14">
        <f>+[1]Jul22!$C$11</f>
        <v>196</v>
      </c>
      <c r="G61" s="14">
        <f>+[1]Jul22!$C$12</f>
        <v>0</v>
      </c>
      <c r="H61" s="14">
        <f>+[1]Jul22!$C$13</f>
        <v>39</v>
      </c>
      <c r="I61" s="19">
        <f>+[1]Jul22!$C$14</f>
        <v>1286</v>
      </c>
      <c r="J61" s="15">
        <f>IF(SUM(B61:I61)=[1]Jul22!$C$15,[1]Jul22!$C$15,"Error")</f>
        <v>72683</v>
      </c>
      <c r="K61" s="35"/>
      <c r="L61" s="14">
        <f>+[1]Jul22!$G$7</f>
        <v>5774</v>
      </c>
      <c r="M61" s="14">
        <f>+[1]Jul22!$G$8</f>
        <v>0</v>
      </c>
      <c r="N61" s="14">
        <f>+[1]Jul22!$G$9</f>
        <v>2738</v>
      </c>
      <c r="O61" s="14">
        <f>+[1]Jul22!$G$10</f>
        <v>0</v>
      </c>
      <c r="P61" s="14">
        <f>+[1]Jul22!$G$11</f>
        <v>42</v>
      </c>
      <c r="Q61" s="14">
        <f>+[1]Jul22!$G$12</f>
        <v>0</v>
      </c>
      <c r="R61" s="14">
        <f>+[1]Jul22!$G$13</f>
        <v>132</v>
      </c>
      <c r="S61" s="19">
        <f>+[1]Jul22!$G$14</f>
        <v>340</v>
      </c>
      <c r="T61" s="15">
        <f>IF(SUM(L61:S61)=[1]Jul22!$G$15,[1]Jul22!$G$15,"Error")</f>
        <v>9026</v>
      </c>
      <c r="U61" s="35"/>
      <c r="V61" s="14">
        <f t="shared" si="51"/>
        <v>68658</v>
      </c>
      <c r="W61" s="14">
        <f t="shared" si="51"/>
        <v>0</v>
      </c>
      <c r="X61" s="14">
        <f t="shared" si="51"/>
        <v>11016</v>
      </c>
      <c r="Y61" s="14">
        <f t="shared" si="51"/>
        <v>0</v>
      </c>
      <c r="Z61" s="14">
        <f t="shared" si="51"/>
        <v>238</v>
      </c>
      <c r="AA61" s="14">
        <f t="shared" si="51"/>
        <v>0</v>
      </c>
      <c r="AB61" s="14">
        <f t="shared" si="51"/>
        <v>171</v>
      </c>
      <c r="AC61" s="19">
        <f t="shared" si="51"/>
        <v>1626</v>
      </c>
      <c r="AD61" s="15">
        <f t="shared" si="51"/>
        <v>81709</v>
      </c>
      <c r="AE61" s="21"/>
      <c r="AF61" s="22">
        <f t="shared" si="30"/>
        <v>62884</v>
      </c>
      <c r="AG61" s="23">
        <f t="shared" si="31"/>
        <v>5774</v>
      </c>
      <c r="AH61" s="49">
        <f t="shared" si="32"/>
        <v>0.91590200704943348</v>
      </c>
      <c r="AI61" s="50">
        <f t="shared" si="33"/>
        <v>8.409799295056658E-2</v>
      </c>
      <c r="AJ61" s="24">
        <f t="shared" si="52"/>
        <v>68658</v>
      </c>
      <c r="AK61" s="53"/>
      <c r="AL61" s="22">
        <f t="shared" si="35"/>
        <v>9760</v>
      </c>
      <c r="AM61" s="23">
        <f t="shared" si="36"/>
        <v>3120</v>
      </c>
      <c r="AN61" s="49">
        <f t="shared" si="37"/>
        <v>0.75776397515527949</v>
      </c>
      <c r="AO61" s="50">
        <f t="shared" si="38"/>
        <v>0.24223602484472051</v>
      </c>
      <c r="AP61" s="24">
        <f t="shared" si="39"/>
        <v>12880</v>
      </c>
      <c r="AQ61" s="26"/>
      <c r="AR61" s="27">
        <f t="shared" si="11"/>
        <v>39</v>
      </c>
      <c r="AS61" s="23">
        <f t="shared" si="12"/>
        <v>132</v>
      </c>
      <c r="AT61" s="49">
        <f t="shared" si="53"/>
        <v>0.22807017543859648</v>
      </c>
      <c r="AU61" s="50">
        <f t="shared" si="53"/>
        <v>0.77192982456140347</v>
      </c>
      <c r="AV61" s="24">
        <f t="shared" si="40"/>
        <v>171</v>
      </c>
      <c r="AW61" s="17"/>
      <c r="AX61" s="28"/>
    </row>
    <row r="62" spans="1:50" s="16" customFormat="1" x14ac:dyDescent="0.3">
      <c r="A62" s="18">
        <v>44774</v>
      </c>
      <c r="B62" s="14">
        <f>+[1]Aug22!$C$7</f>
        <v>62963</v>
      </c>
      <c r="C62" s="14">
        <f>+[1]Aug22!$C$8</f>
        <v>0</v>
      </c>
      <c r="D62" s="14">
        <f>+[1]Aug22!$C$9</f>
        <v>8275</v>
      </c>
      <c r="E62" s="14">
        <f>+[1]Aug22!$C$10</f>
        <v>0</v>
      </c>
      <c r="F62" s="14">
        <f>+[1]Aug22!$C$11</f>
        <v>197</v>
      </c>
      <c r="G62" s="14">
        <f>+[1]Aug22!$C$12</f>
        <v>0</v>
      </c>
      <c r="H62" s="14">
        <f>+[1]Aug22!$C$13</f>
        <v>39</v>
      </c>
      <c r="I62" s="19">
        <f>+[1]Aug22!$C$14</f>
        <v>1281</v>
      </c>
      <c r="J62" s="15">
        <f>IF(SUM(B62:I62)=[1]Aug22!$C$15,[1]Aug22!$C$15,"Error")</f>
        <v>72755</v>
      </c>
      <c r="K62" s="35"/>
      <c r="L62" s="14">
        <f>+[1]Aug22!$G$7</f>
        <v>5696</v>
      </c>
      <c r="M62" s="14">
        <f>+[1]Aug22!$G$8</f>
        <v>0</v>
      </c>
      <c r="N62" s="14">
        <f>+[1]Aug22!$G$9</f>
        <v>2749</v>
      </c>
      <c r="O62" s="14">
        <f>+[1]Aug22!$G$10</f>
        <v>0</v>
      </c>
      <c r="P62" s="14">
        <f>+[1]Aug22!$G$11</f>
        <v>42</v>
      </c>
      <c r="Q62" s="14">
        <f>+[1]Aug22!$G$12</f>
        <v>0</v>
      </c>
      <c r="R62" s="14">
        <f>+[1]Aug22!$G$13</f>
        <v>132</v>
      </c>
      <c r="S62" s="19">
        <f>+[1]Aug22!$G$14</f>
        <v>342</v>
      </c>
      <c r="T62" s="15">
        <f>IF(SUM(L62:S62)=[1]Aug22!$G$15,[1]Aug22!$G$15,"Error")</f>
        <v>8961</v>
      </c>
      <c r="U62" s="35"/>
      <c r="V62" s="14">
        <f t="shared" si="51"/>
        <v>68659</v>
      </c>
      <c r="W62" s="14">
        <f t="shared" si="51"/>
        <v>0</v>
      </c>
      <c r="X62" s="14">
        <f t="shared" si="51"/>
        <v>11024</v>
      </c>
      <c r="Y62" s="14">
        <f t="shared" si="51"/>
        <v>0</v>
      </c>
      <c r="Z62" s="14">
        <f t="shared" si="51"/>
        <v>239</v>
      </c>
      <c r="AA62" s="14">
        <f t="shared" si="51"/>
        <v>0</v>
      </c>
      <c r="AB62" s="14">
        <f t="shared" si="51"/>
        <v>171</v>
      </c>
      <c r="AC62" s="19">
        <f t="shared" si="51"/>
        <v>1623</v>
      </c>
      <c r="AD62" s="15">
        <f t="shared" si="51"/>
        <v>81716</v>
      </c>
      <c r="AE62" s="21"/>
      <c r="AF62" s="22">
        <f t="shared" si="30"/>
        <v>62963</v>
      </c>
      <c r="AG62" s="23">
        <f t="shared" si="31"/>
        <v>5696</v>
      </c>
      <c r="AH62" s="49">
        <f t="shared" si="32"/>
        <v>0.91703928108478128</v>
      </c>
      <c r="AI62" s="50">
        <f t="shared" si="33"/>
        <v>8.2960718915218695E-2</v>
      </c>
      <c r="AJ62" s="24">
        <f t="shared" si="52"/>
        <v>68659</v>
      </c>
      <c r="AK62" s="53"/>
      <c r="AL62" s="22">
        <f t="shared" si="35"/>
        <v>9753</v>
      </c>
      <c r="AM62" s="23">
        <f t="shared" si="36"/>
        <v>3133</v>
      </c>
      <c r="AN62" s="49">
        <f t="shared" si="37"/>
        <v>0.75686791867142633</v>
      </c>
      <c r="AO62" s="50">
        <f t="shared" si="38"/>
        <v>0.24313208132857364</v>
      </c>
      <c r="AP62" s="24">
        <f t="shared" si="39"/>
        <v>12886</v>
      </c>
      <c r="AQ62" s="26"/>
      <c r="AR62" s="27">
        <f t="shared" si="11"/>
        <v>39</v>
      </c>
      <c r="AS62" s="23">
        <f t="shared" si="12"/>
        <v>132</v>
      </c>
      <c r="AT62" s="49">
        <f t="shared" si="53"/>
        <v>0.22807017543859648</v>
      </c>
      <c r="AU62" s="50">
        <f t="shared" si="53"/>
        <v>0.77192982456140347</v>
      </c>
      <c r="AV62" s="24">
        <f t="shared" si="40"/>
        <v>171</v>
      </c>
      <c r="AW62" s="17"/>
      <c r="AX62" s="28"/>
    </row>
    <row r="63" spans="1:50" s="16" customFormat="1" x14ac:dyDescent="0.3">
      <c r="A63" s="18">
        <v>44805</v>
      </c>
      <c r="B63" s="14">
        <f>+[1]Sep22!$C$7</f>
        <v>63018</v>
      </c>
      <c r="C63" s="14">
        <f>+[1]Sep22!$C$8</f>
        <v>0</v>
      </c>
      <c r="D63" s="14">
        <f>+[1]Sep22!$C$9</f>
        <v>8271</v>
      </c>
      <c r="E63" s="14">
        <f>+[1]Sep22!$C$10</f>
        <v>0</v>
      </c>
      <c r="F63" s="14">
        <f>+[1]Sep22!$C$11</f>
        <v>198</v>
      </c>
      <c r="G63" s="14">
        <f>+[1]Sep22!$C$12</f>
        <v>0</v>
      </c>
      <c r="H63" s="14">
        <f>+[1]Sep22!$C$13</f>
        <v>37</v>
      </c>
      <c r="I63" s="19">
        <f>+[1]Sep22!$C$14</f>
        <v>1281</v>
      </c>
      <c r="J63" s="15">
        <f>IF(SUM(B63:I63)=[1]Sep22!$C$15,[1]Sep22!$C$15,"Error")</f>
        <v>72805</v>
      </c>
      <c r="K63" s="35"/>
      <c r="L63" s="14">
        <f>+[1]Sep22!$G$7</f>
        <v>5621</v>
      </c>
      <c r="M63" s="14">
        <f>+[1]Sep22!$G$8</f>
        <v>0</v>
      </c>
      <c r="N63" s="14">
        <f>+[1]Sep22!$G$9</f>
        <v>2749</v>
      </c>
      <c r="O63" s="14">
        <f>+[1]Sep22!$G$10</f>
        <v>0</v>
      </c>
      <c r="P63" s="14">
        <f>+[1]Sep22!$G$11</f>
        <v>40</v>
      </c>
      <c r="Q63" s="14">
        <f>+[1]Sep22!$G$12</f>
        <v>0</v>
      </c>
      <c r="R63" s="14">
        <f>+[1]Sep22!$G$13</f>
        <v>131</v>
      </c>
      <c r="S63" s="19">
        <f>+[1]Sep22!$G$14</f>
        <v>342</v>
      </c>
      <c r="T63" s="15">
        <f>IF(SUM(L63:S63)=[1]Sep22!$G$15,[1]Sep22!$G$15,"Error")</f>
        <v>8883</v>
      </c>
      <c r="U63" s="35"/>
      <c r="V63" s="14">
        <f t="shared" si="51"/>
        <v>68639</v>
      </c>
      <c r="W63" s="14">
        <f t="shared" si="51"/>
        <v>0</v>
      </c>
      <c r="X63" s="14">
        <f t="shared" si="51"/>
        <v>11020</v>
      </c>
      <c r="Y63" s="14">
        <f t="shared" si="51"/>
        <v>0</v>
      </c>
      <c r="Z63" s="14">
        <f t="shared" si="51"/>
        <v>238</v>
      </c>
      <c r="AA63" s="14">
        <f t="shared" si="51"/>
        <v>0</v>
      </c>
      <c r="AB63" s="14">
        <f t="shared" si="51"/>
        <v>168</v>
      </c>
      <c r="AC63" s="19">
        <f t="shared" si="51"/>
        <v>1623</v>
      </c>
      <c r="AD63" s="15">
        <f t="shared" si="51"/>
        <v>81688</v>
      </c>
      <c r="AE63" s="21"/>
      <c r="AF63" s="22">
        <f t="shared" si="30"/>
        <v>63018</v>
      </c>
      <c r="AG63" s="23">
        <f t="shared" si="31"/>
        <v>5621</v>
      </c>
      <c r="AH63" s="49">
        <f t="shared" si="32"/>
        <v>0.91810778129051995</v>
      </c>
      <c r="AI63" s="50">
        <f t="shared" si="33"/>
        <v>8.1892218709480033E-2</v>
      </c>
      <c r="AJ63" s="24">
        <f t="shared" si="52"/>
        <v>68639</v>
      </c>
      <c r="AK63" s="53"/>
      <c r="AL63" s="22">
        <f t="shared" si="35"/>
        <v>9750</v>
      </c>
      <c r="AM63" s="23">
        <f t="shared" si="36"/>
        <v>3131</v>
      </c>
      <c r="AN63" s="49">
        <f t="shared" si="37"/>
        <v>0.75692880987500966</v>
      </c>
      <c r="AO63" s="50">
        <f t="shared" si="38"/>
        <v>0.24307119012499029</v>
      </c>
      <c r="AP63" s="24">
        <f t="shared" si="39"/>
        <v>12881</v>
      </c>
      <c r="AQ63" s="26"/>
      <c r="AR63" s="27">
        <f t="shared" si="11"/>
        <v>37</v>
      </c>
      <c r="AS63" s="23">
        <f t="shared" si="12"/>
        <v>131</v>
      </c>
      <c r="AT63" s="49">
        <f t="shared" si="53"/>
        <v>0.22023809523809523</v>
      </c>
      <c r="AU63" s="50">
        <f t="shared" si="53"/>
        <v>0.77976190476190477</v>
      </c>
      <c r="AV63" s="24">
        <f t="shared" si="40"/>
        <v>168</v>
      </c>
      <c r="AW63" s="17"/>
      <c r="AX63" s="28"/>
    </row>
    <row r="64" spans="1:50" s="16" customFormat="1" x14ac:dyDescent="0.3">
      <c r="A64" s="18">
        <v>44835</v>
      </c>
      <c r="B64" s="14">
        <f>+[1]Oct22!$C$7</f>
        <v>62269</v>
      </c>
      <c r="C64" s="14">
        <f>+[1]Oct22!$C$8</f>
        <v>0</v>
      </c>
      <c r="D64" s="14">
        <f>+[1]Oct22!$C$9</f>
        <v>8195</v>
      </c>
      <c r="E64" s="14">
        <f>+[1]Oct22!$C$10</f>
        <v>0</v>
      </c>
      <c r="F64" s="14">
        <f>+[1]Oct22!$C$11</f>
        <v>198</v>
      </c>
      <c r="G64" s="14">
        <f>+[1]Oct22!$C$12</f>
        <v>0</v>
      </c>
      <c r="H64" s="14">
        <f>+[1]Oct22!$C$13</f>
        <v>37</v>
      </c>
      <c r="I64" s="19">
        <f>+[1]Oct22!$C$14</f>
        <v>1281</v>
      </c>
      <c r="J64" s="15">
        <f>IF(SUM(B64:I64)=[1]Oct22!$C$15,[1]Oct22!$C$15,"Error")</f>
        <v>71980</v>
      </c>
      <c r="K64" s="35"/>
      <c r="L64" s="14">
        <f>+[1]Oct22!$G$7</f>
        <v>5598</v>
      </c>
      <c r="M64" s="14">
        <f>+[1]Oct22!$G$8</f>
        <v>0</v>
      </c>
      <c r="N64" s="14">
        <f>+[1]Oct22!$G$9</f>
        <v>2769</v>
      </c>
      <c r="O64" s="14">
        <f>+[1]Oct22!$G$10</f>
        <v>0</v>
      </c>
      <c r="P64" s="14">
        <f>+[1]Oct22!$G$11</f>
        <v>40</v>
      </c>
      <c r="Q64" s="14">
        <f>+[1]Oct22!$G$12</f>
        <v>0</v>
      </c>
      <c r="R64" s="14">
        <f>+[1]Oct22!$G$13</f>
        <v>132</v>
      </c>
      <c r="S64" s="19">
        <f>+[1]Oct22!$G$14</f>
        <v>346</v>
      </c>
      <c r="T64" s="15">
        <f>IF(SUM(L64:S64)=[1]Oct22!$G$15,[1]Oct22!$G$15,"Error")</f>
        <v>8885</v>
      </c>
      <c r="U64" s="35"/>
      <c r="V64" s="14">
        <f t="shared" si="51"/>
        <v>67867</v>
      </c>
      <c r="W64" s="14">
        <f t="shared" si="51"/>
        <v>0</v>
      </c>
      <c r="X64" s="14">
        <f t="shared" si="51"/>
        <v>10964</v>
      </c>
      <c r="Y64" s="14">
        <f t="shared" si="51"/>
        <v>0</v>
      </c>
      <c r="Z64" s="14">
        <f t="shared" si="51"/>
        <v>238</v>
      </c>
      <c r="AA64" s="14">
        <f t="shared" si="51"/>
        <v>0</v>
      </c>
      <c r="AB64" s="14">
        <f t="shared" si="51"/>
        <v>169</v>
      </c>
      <c r="AC64" s="19">
        <f t="shared" si="51"/>
        <v>1627</v>
      </c>
      <c r="AD64" s="15">
        <f t="shared" si="51"/>
        <v>80865</v>
      </c>
      <c r="AE64" s="21"/>
      <c r="AF64" s="22">
        <f t="shared" si="30"/>
        <v>62269</v>
      </c>
      <c r="AG64" s="23">
        <f t="shared" si="31"/>
        <v>5598</v>
      </c>
      <c r="AH64" s="49">
        <f t="shared" si="32"/>
        <v>0.91751513990599265</v>
      </c>
      <c r="AI64" s="50">
        <f t="shared" si="33"/>
        <v>8.2484860094007392E-2</v>
      </c>
      <c r="AJ64" s="24">
        <f t="shared" si="52"/>
        <v>67867</v>
      </c>
      <c r="AK64" s="53"/>
      <c r="AL64" s="22">
        <f t="shared" si="35"/>
        <v>9674</v>
      </c>
      <c r="AM64" s="23">
        <f t="shared" si="36"/>
        <v>3155</v>
      </c>
      <c r="AN64" s="49">
        <f t="shared" si="37"/>
        <v>0.75407280380388186</v>
      </c>
      <c r="AO64" s="50">
        <f t="shared" si="38"/>
        <v>0.24592719619611816</v>
      </c>
      <c r="AP64" s="24">
        <f t="shared" si="39"/>
        <v>12829</v>
      </c>
      <c r="AQ64" s="26"/>
      <c r="AR64" s="27">
        <f t="shared" si="11"/>
        <v>37</v>
      </c>
      <c r="AS64" s="23">
        <f t="shared" si="12"/>
        <v>132</v>
      </c>
      <c r="AT64" s="49">
        <f t="shared" si="53"/>
        <v>0.21893491124260356</v>
      </c>
      <c r="AU64" s="50">
        <f t="shared" si="53"/>
        <v>0.78106508875739644</v>
      </c>
      <c r="AV64" s="24">
        <f t="shared" si="40"/>
        <v>169</v>
      </c>
      <c r="AW64" s="17"/>
      <c r="AX64" s="28"/>
    </row>
    <row r="65" spans="1:50" s="16" customFormat="1" x14ac:dyDescent="0.3">
      <c r="A65" s="18">
        <v>44866</v>
      </c>
      <c r="B65" s="14">
        <f>+[1]Nov22!$C$7</f>
        <v>61706</v>
      </c>
      <c r="C65" s="14">
        <f>+[1]Nov22!$C$8</f>
        <v>0</v>
      </c>
      <c r="D65" s="14">
        <f>+[1]Nov22!$C$9</f>
        <v>8127</v>
      </c>
      <c r="E65" s="14">
        <f>+[1]Nov22!$C$10</f>
        <v>0</v>
      </c>
      <c r="F65" s="14">
        <f>+[1]Nov22!$C$11</f>
        <v>197</v>
      </c>
      <c r="G65" s="14">
        <f>+[1]Nov22!$C$12</f>
        <v>0</v>
      </c>
      <c r="H65" s="14">
        <f>+[1]Nov22!$C$13</f>
        <v>35</v>
      </c>
      <c r="I65" s="19">
        <f>+[1]Nov22!$C$14</f>
        <v>1268</v>
      </c>
      <c r="J65" s="15">
        <f>IF(SUM(B65:I65)=[1]Nov22!$C$15,[1]Nov22!$C$15,"Error")</f>
        <v>71333</v>
      </c>
      <c r="K65" s="35"/>
      <c r="L65" s="14">
        <f>+[1]Nov22!$G$7</f>
        <v>5778</v>
      </c>
      <c r="M65" s="14">
        <f>+[1]Nov22!$G$8</f>
        <v>0</v>
      </c>
      <c r="N65" s="14">
        <f>+[1]Nov22!$G$9</f>
        <v>2775</v>
      </c>
      <c r="O65" s="14">
        <f>+[1]Nov22!$G$10</f>
        <v>0</v>
      </c>
      <c r="P65" s="14">
        <f>+[1]Nov22!$G$11</f>
        <v>41</v>
      </c>
      <c r="Q65" s="14">
        <f>+[1]Nov22!$G$12</f>
        <v>0</v>
      </c>
      <c r="R65" s="14">
        <f>+[1]Nov22!$G$13</f>
        <v>132</v>
      </c>
      <c r="S65" s="19">
        <f>+[1]Nov22!$G$14</f>
        <v>355</v>
      </c>
      <c r="T65" s="15">
        <f>IF(SUM(L65:S65)=[1]Nov22!$G$15,[1]Nov22!$G$15,"Error")</f>
        <v>9081</v>
      </c>
      <c r="U65" s="35"/>
      <c r="V65" s="14">
        <f t="shared" si="51"/>
        <v>67484</v>
      </c>
      <c r="W65" s="14">
        <f t="shared" si="51"/>
        <v>0</v>
      </c>
      <c r="X65" s="14">
        <f t="shared" si="51"/>
        <v>10902</v>
      </c>
      <c r="Y65" s="14">
        <f t="shared" si="51"/>
        <v>0</v>
      </c>
      <c r="Z65" s="14">
        <f t="shared" si="51"/>
        <v>238</v>
      </c>
      <c r="AA65" s="14">
        <f t="shared" si="51"/>
        <v>0</v>
      </c>
      <c r="AB65" s="14">
        <f t="shared" si="51"/>
        <v>167</v>
      </c>
      <c r="AC65" s="19">
        <f t="shared" si="51"/>
        <v>1623</v>
      </c>
      <c r="AD65" s="15">
        <f t="shared" si="51"/>
        <v>80414</v>
      </c>
      <c r="AE65" s="21"/>
      <c r="AF65" s="22">
        <f t="shared" si="30"/>
        <v>61706</v>
      </c>
      <c r="AG65" s="23">
        <f t="shared" si="31"/>
        <v>5778</v>
      </c>
      <c r="AH65" s="49">
        <f t="shared" si="32"/>
        <v>0.91437970481892006</v>
      </c>
      <c r="AI65" s="50">
        <f t="shared" si="33"/>
        <v>8.5620295181079956E-2</v>
      </c>
      <c r="AJ65" s="24">
        <f t="shared" si="52"/>
        <v>67484</v>
      </c>
      <c r="AK65" s="53"/>
      <c r="AL65" s="22">
        <f t="shared" si="35"/>
        <v>9592</v>
      </c>
      <c r="AM65" s="23">
        <f t="shared" si="36"/>
        <v>3171</v>
      </c>
      <c r="AN65" s="49">
        <f t="shared" si="37"/>
        <v>0.75154744182402256</v>
      </c>
      <c r="AO65" s="50">
        <f t="shared" si="38"/>
        <v>0.24845255817597744</v>
      </c>
      <c r="AP65" s="24">
        <f t="shared" si="39"/>
        <v>12763</v>
      </c>
      <c r="AQ65" s="26"/>
      <c r="AR65" s="27">
        <f t="shared" si="11"/>
        <v>35</v>
      </c>
      <c r="AS65" s="23">
        <f t="shared" si="12"/>
        <v>132</v>
      </c>
      <c r="AT65" s="49">
        <f t="shared" si="53"/>
        <v>0.20958083832335328</v>
      </c>
      <c r="AU65" s="50">
        <f t="shared" si="53"/>
        <v>0.79041916167664672</v>
      </c>
      <c r="AV65" s="24">
        <f t="shared" si="40"/>
        <v>167</v>
      </c>
      <c r="AW65" s="17"/>
      <c r="AX65" s="28"/>
    </row>
    <row r="66" spans="1:50" s="16" customFormat="1" x14ac:dyDescent="0.3">
      <c r="A66" s="18">
        <v>44896</v>
      </c>
      <c r="B66" s="14">
        <f>+[1]Dec22!$C$7</f>
        <v>61399</v>
      </c>
      <c r="C66" s="14">
        <f>+[1]Dec22!$C$8</f>
        <v>0</v>
      </c>
      <c r="D66" s="14">
        <f>+[1]Dec22!$C$9</f>
        <v>7992</v>
      </c>
      <c r="E66" s="14">
        <f>+[1]Dec22!$C$10</f>
        <v>0</v>
      </c>
      <c r="F66" s="14">
        <f>+[1]Dec22!$C$11</f>
        <v>197</v>
      </c>
      <c r="G66" s="14">
        <f>+[1]Dec22!$C$12</f>
        <v>0</v>
      </c>
      <c r="H66" s="14">
        <f>+[1]Dec22!$C$13</f>
        <v>33</v>
      </c>
      <c r="I66" s="19">
        <f>+[1]Dec22!$C$14</f>
        <v>1242</v>
      </c>
      <c r="J66" s="15">
        <f>IF(SUM(B66:I66)=[1]Dec22!$C$15,[1]Dec22!$C$15,"Error")</f>
        <v>70863</v>
      </c>
      <c r="K66" s="35"/>
      <c r="L66" s="14">
        <f>+[1]Dec22!$G$7</f>
        <v>6063</v>
      </c>
      <c r="M66" s="14">
        <f>+[1]Dec22!$G$8</f>
        <v>0</v>
      </c>
      <c r="N66" s="14">
        <f>+[1]Dec22!$G$9</f>
        <v>2912</v>
      </c>
      <c r="O66" s="14">
        <f>+[1]Dec22!$G$10</f>
        <v>0</v>
      </c>
      <c r="P66" s="14">
        <f>+[1]Dec22!$G$11</f>
        <v>41</v>
      </c>
      <c r="Q66" s="14">
        <f>+[1]Dec22!$G$12</f>
        <v>0</v>
      </c>
      <c r="R66" s="14">
        <f>+[1]Dec22!$G$13</f>
        <v>134</v>
      </c>
      <c r="S66" s="19">
        <f>+[1]Dec22!$G$14</f>
        <v>380</v>
      </c>
      <c r="T66" s="15">
        <f>IF(SUM(L66:S66)=[1]Dec22!$G$15,[1]Dec22!$G$15,"Error")</f>
        <v>9530</v>
      </c>
      <c r="U66" s="35"/>
      <c r="V66" s="14">
        <f t="shared" si="51"/>
        <v>67462</v>
      </c>
      <c r="W66" s="14">
        <f t="shared" si="51"/>
        <v>0</v>
      </c>
      <c r="X66" s="14">
        <f t="shared" si="51"/>
        <v>10904</v>
      </c>
      <c r="Y66" s="14">
        <f t="shared" si="51"/>
        <v>0</v>
      </c>
      <c r="Z66" s="14">
        <f t="shared" si="51"/>
        <v>238</v>
      </c>
      <c r="AA66" s="14">
        <f t="shared" si="51"/>
        <v>0</v>
      </c>
      <c r="AB66" s="14">
        <f t="shared" si="51"/>
        <v>167</v>
      </c>
      <c r="AC66" s="19">
        <f t="shared" si="51"/>
        <v>1622</v>
      </c>
      <c r="AD66" s="15">
        <f t="shared" si="51"/>
        <v>80393</v>
      </c>
      <c r="AE66" s="21"/>
      <c r="AF66" s="22">
        <f t="shared" si="30"/>
        <v>61399</v>
      </c>
      <c r="AG66" s="23">
        <f t="shared" si="31"/>
        <v>6063</v>
      </c>
      <c r="AH66" s="49">
        <f t="shared" si="32"/>
        <v>0.91012718271026649</v>
      </c>
      <c r="AI66" s="54">
        <f t="shared" si="33"/>
        <v>8.9872817289733481E-2</v>
      </c>
      <c r="AJ66" s="24">
        <f t="shared" ref="AJ66" si="54">+SUM(AF66:AG66)</f>
        <v>67462</v>
      </c>
      <c r="AK66" s="53"/>
      <c r="AL66" s="22">
        <f t="shared" si="35"/>
        <v>9431</v>
      </c>
      <c r="AM66" s="23">
        <f t="shared" si="36"/>
        <v>3333</v>
      </c>
      <c r="AN66" s="49">
        <f t="shared" si="37"/>
        <v>0.73887496082732684</v>
      </c>
      <c r="AO66" s="50">
        <f t="shared" si="38"/>
        <v>0.26112503917267316</v>
      </c>
      <c r="AP66" s="24">
        <f t="shared" si="39"/>
        <v>12764</v>
      </c>
      <c r="AQ66" s="26"/>
      <c r="AR66" s="27">
        <f t="shared" si="11"/>
        <v>33</v>
      </c>
      <c r="AS66" s="23">
        <f t="shared" si="12"/>
        <v>134</v>
      </c>
      <c r="AT66" s="49">
        <f t="shared" si="53"/>
        <v>0.19760479041916168</v>
      </c>
      <c r="AU66" s="55">
        <f t="shared" si="53"/>
        <v>0.80239520958083832</v>
      </c>
      <c r="AV66" s="24">
        <f t="shared" si="40"/>
        <v>167</v>
      </c>
      <c r="AW66" s="17"/>
      <c r="AX66" s="28"/>
    </row>
    <row r="67" spans="1:50" s="16" customFormat="1" x14ac:dyDescent="0.3">
      <c r="A67" s="18">
        <v>44927</v>
      </c>
      <c r="B67" s="14">
        <f>+[1]Jan23!$C$7</f>
        <v>61223</v>
      </c>
      <c r="C67" s="14">
        <f>+[1]Jan23!$C$8</f>
        <v>0</v>
      </c>
      <c r="D67" s="14">
        <f>+[1]Jan23!$C$9</f>
        <v>7931</v>
      </c>
      <c r="E67" s="14">
        <f>+[1]Jan23!$C$10</f>
        <v>0</v>
      </c>
      <c r="F67" s="14">
        <f>+[1]Jan23!$C$11</f>
        <v>196</v>
      </c>
      <c r="G67" s="14">
        <f>+[1]Jan23!$C$12</f>
        <v>0</v>
      </c>
      <c r="H67" s="14">
        <f>+[1]Jan23!$C$13</f>
        <v>33</v>
      </c>
      <c r="I67" s="19">
        <f>+[1]Jan23!$C$14</f>
        <v>1234</v>
      </c>
      <c r="J67" s="15">
        <f>IF(SUM(B67:I67)=[1]Jan23!$C$15,[1]Jan23!$C$15,"Error")</f>
        <v>70617</v>
      </c>
      <c r="K67" s="35"/>
      <c r="L67" s="14">
        <f>+[1]Jan23!$G$7</f>
        <v>6219</v>
      </c>
      <c r="M67" s="14">
        <f>+[1]Jan23!$G$8</f>
        <v>0</v>
      </c>
      <c r="N67" s="14">
        <f>+[1]Jan23!$G$9</f>
        <v>2975</v>
      </c>
      <c r="O67" s="14">
        <f>+[1]Jan23!$G$10</f>
        <v>0</v>
      </c>
      <c r="P67" s="14">
        <f>+[1]Jan23!$G$11</f>
        <v>42</v>
      </c>
      <c r="Q67" s="14">
        <f>+[1]Jan23!$G$12</f>
        <v>0</v>
      </c>
      <c r="R67" s="14">
        <f>+[1]Jan23!$G$13</f>
        <v>134</v>
      </c>
      <c r="S67" s="19">
        <f>+[1]Jan23!$G$14</f>
        <v>387</v>
      </c>
      <c r="T67" s="15">
        <f>IF(SUM(L67:S67)=[1]Jan23!$G$15,[1]Jan23!$G$15,"Error")</f>
        <v>9757</v>
      </c>
      <c r="U67" s="35"/>
      <c r="V67" s="14">
        <f t="shared" si="51"/>
        <v>67442</v>
      </c>
      <c r="W67" s="14">
        <f t="shared" si="51"/>
        <v>0</v>
      </c>
      <c r="X67" s="14">
        <f t="shared" si="51"/>
        <v>10906</v>
      </c>
      <c r="Y67" s="14">
        <f t="shared" si="51"/>
        <v>0</v>
      </c>
      <c r="Z67" s="14">
        <f t="shared" si="51"/>
        <v>238</v>
      </c>
      <c r="AA67" s="14">
        <f t="shared" si="51"/>
        <v>0</v>
      </c>
      <c r="AB67" s="14">
        <f t="shared" si="51"/>
        <v>167</v>
      </c>
      <c r="AC67" s="19">
        <f t="shared" si="51"/>
        <v>1621</v>
      </c>
      <c r="AD67" s="15">
        <f t="shared" si="51"/>
        <v>80374</v>
      </c>
      <c r="AE67" s="21"/>
      <c r="AF67" s="22">
        <f t="shared" si="30"/>
        <v>61223</v>
      </c>
      <c r="AG67" s="23">
        <f t="shared" si="31"/>
        <v>6219</v>
      </c>
      <c r="AH67" s="49">
        <f t="shared" si="32"/>
        <v>0.90778743216393343</v>
      </c>
      <c r="AI67" s="54">
        <f t="shared" si="33"/>
        <v>9.2212567836066545E-2</v>
      </c>
      <c r="AJ67" s="24">
        <f t="shared" ref="AJ67:AJ70" si="55">+SUM(AF67:AG67)</f>
        <v>67442</v>
      </c>
      <c r="AK67" s="53"/>
      <c r="AL67" s="22">
        <f t="shared" si="35"/>
        <v>9361</v>
      </c>
      <c r="AM67" s="23">
        <f t="shared" si="36"/>
        <v>3404</v>
      </c>
      <c r="AN67" s="49">
        <f t="shared" si="37"/>
        <v>0.73333333333333328</v>
      </c>
      <c r="AO67" s="50">
        <f t="shared" si="38"/>
        <v>0.26666666666666666</v>
      </c>
      <c r="AP67" s="24">
        <f t="shared" si="39"/>
        <v>12765</v>
      </c>
      <c r="AQ67" s="26"/>
      <c r="AR67" s="27">
        <f t="shared" si="11"/>
        <v>33</v>
      </c>
      <c r="AS67" s="23">
        <f t="shared" si="12"/>
        <v>134</v>
      </c>
      <c r="AT67" s="49">
        <f t="shared" si="53"/>
        <v>0.19760479041916168</v>
      </c>
      <c r="AU67" s="55">
        <f t="shared" si="53"/>
        <v>0.80239520958083832</v>
      </c>
      <c r="AV67" s="24">
        <f t="shared" si="40"/>
        <v>167</v>
      </c>
      <c r="AW67" s="17"/>
      <c r="AX67" s="28"/>
    </row>
    <row r="68" spans="1:50" s="16" customFormat="1" x14ac:dyDescent="0.3">
      <c r="A68" s="18">
        <v>44958</v>
      </c>
      <c r="B68" s="14">
        <f>+[1]Feb23!$C$7</f>
        <v>60927</v>
      </c>
      <c r="C68" s="14">
        <f>+[1]Feb23!$C$8</f>
        <v>0</v>
      </c>
      <c r="D68" s="14">
        <f>+[1]Feb23!$C$9</f>
        <v>7883</v>
      </c>
      <c r="E68" s="14">
        <f>+[1]Feb23!$C$10</f>
        <v>0</v>
      </c>
      <c r="F68" s="14">
        <f>+[1]Feb23!$C$11</f>
        <v>188</v>
      </c>
      <c r="G68" s="14">
        <f>+[1]Feb23!$C$12</f>
        <v>0</v>
      </c>
      <c r="H68" s="14">
        <f>+[1]Feb23!$C$13</f>
        <v>33</v>
      </c>
      <c r="I68" s="19">
        <f>+[1]Feb23!$C$14</f>
        <v>1224</v>
      </c>
      <c r="J68" s="15">
        <f>IF(SUM(B68:I68)=[1]Feb23!$C$15,[1]Feb23!$C$15,"Error")</f>
        <v>70255</v>
      </c>
      <c r="K68" s="35"/>
      <c r="L68" s="14">
        <f>+[1]Feb23!$G$7</f>
        <v>6538</v>
      </c>
      <c r="M68" s="14">
        <f>+[1]Feb23!$G$8</f>
        <v>0</v>
      </c>
      <c r="N68" s="14">
        <f>+[1]Feb23!$G$9</f>
        <v>3023</v>
      </c>
      <c r="O68" s="14">
        <f>+[1]Feb23!$G$10</f>
        <v>0</v>
      </c>
      <c r="P68" s="14">
        <f>+[1]Feb23!$G$11</f>
        <v>50</v>
      </c>
      <c r="Q68" s="14">
        <f>+[1]Feb23!$G$12</f>
        <v>0</v>
      </c>
      <c r="R68" s="14">
        <f>+[1]Feb23!$G$13</f>
        <v>134</v>
      </c>
      <c r="S68" s="19">
        <f>+[1]Feb23!$G$14</f>
        <v>394</v>
      </c>
      <c r="T68" s="15">
        <f>IF(SUM(L68:S68)=[1]Feb23!$G$15,[1]Feb23!$G$15,"Error")</f>
        <v>10139</v>
      </c>
      <c r="U68" s="35"/>
      <c r="V68" s="14">
        <f t="shared" si="51"/>
        <v>67465</v>
      </c>
      <c r="W68" s="14">
        <f t="shared" si="51"/>
        <v>0</v>
      </c>
      <c r="X68" s="14">
        <f t="shared" si="51"/>
        <v>10906</v>
      </c>
      <c r="Y68" s="14">
        <f t="shared" si="51"/>
        <v>0</v>
      </c>
      <c r="Z68" s="14">
        <f t="shared" si="51"/>
        <v>238</v>
      </c>
      <c r="AA68" s="14">
        <f t="shared" si="51"/>
        <v>0</v>
      </c>
      <c r="AB68" s="14">
        <f t="shared" si="51"/>
        <v>167</v>
      </c>
      <c r="AC68" s="19">
        <f t="shared" si="51"/>
        <v>1618</v>
      </c>
      <c r="AD68" s="15">
        <f t="shared" si="51"/>
        <v>80394</v>
      </c>
      <c r="AE68" s="21"/>
      <c r="AF68" s="22">
        <f t="shared" si="30"/>
        <v>60927</v>
      </c>
      <c r="AG68" s="23">
        <f t="shared" si="31"/>
        <v>6538</v>
      </c>
      <c r="AH68" s="49">
        <f t="shared" si="32"/>
        <v>0.90309049136589348</v>
      </c>
      <c r="AI68" s="54">
        <f t="shared" si="33"/>
        <v>9.6909508634106578E-2</v>
      </c>
      <c r="AJ68" s="24">
        <f t="shared" si="55"/>
        <v>67465</v>
      </c>
      <c r="AK68" s="53"/>
      <c r="AL68" s="22">
        <f t="shared" si="35"/>
        <v>9295</v>
      </c>
      <c r="AM68" s="23">
        <f t="shared" si="36"/>
        <v>3467</v>
      </c>
      <c r="AN68" s="49">
        <f t="shared" si="37"/>
        <v>0.72833411690957528</v>
      </c>
      <c r="AO68" s="50">
        <f t="shared" si="38"/>
        <v>0.27166588309042472</v>
      </c>
      <c r="AP68" s="24">
        <f t="shared" si="39"/>
        <v>12762</v>
      </c>
      <c r="AQ68" s="26"/>
      <c r="AR68" s="27">
        <f t="shared" si="11"/>
        <v>33</v>
      </c>
      <c r="AS68" s="23">
        <f t="shared" si="12"/>
        <v>134</v>
      </c>
      <c r="AT68" s="49">
        <f t="shared" si="53"/>
        <v>0.19760479041916168</v>
      </c>
      <c r="AU68" s="55">
        <f t="shared" si="53"/>
        <v>0.80239520958083832</v>
      </c>
      <c r="AV68" s="24">
        <f t="shared" si="40"/>
        <v>167</v>
      </c>
      <c r="AW68" s="17"/>
      <c r="AX68" s="28"/>
    </row>
    <row r="69" spans="1:50" s="16" customFormat="1" x14ac:dyDescent="0.3">
      <c r="A69" s="18">
        <v>44986</v>
      </c>
      <c r="B69" s="14">
        <f>+[1]Mar23!$C$7</f>
        <v>60128</v>
      </c>
      <c r="C69" s="14">
        <f>+[1]Mar23!$C$8</f>
        <v>0</v>
      </c>
      <c r="D69" s="14">
        <f>+[1]Mar23!$C$9</f>
        <v>7818</v>
      </c>
      <c r="E69" s="14">
        <f>+[1]Mar23!$C$10</f>
        <v>0</v>
      </c>
      <c r="F69" s="14">
        <f>+[1]Mar23!$C$11</f>
        <v>183</v>
      </c>
      <c r="G69" s="14">
        <f>+[1]Mar23!$C$12</f>
        <v>0</v>
      </c>
      <c r="H69" s="14">
        <f>+[1]Mar23!$C$13</f>
        <v>33</v>
      </c>
      <c r="I69" s="19">
        <f>+[1]Mar23!$C$14</f>
        <v>1211</v>
      </c>
      <c r="J69" s="15">
        <f>IF(SUM(B69:I69)=[1]Mar23!$C$15,[1]Mar23!$C$15,"Error")</f>
        <v>69373</v>
      </c>
      <c r="K69" s="35"/>
      <c r="L69" s="14">
        <f>+[1]Mar23!$G$7</f>
        <v>7307</v>
      </c>
      <c r="M69" s="14">
        <f>+[1]Mar23!$G$8</f>
        <v>0</v>
      </c>
      <c r="N69" s="14">
        <f>+[1]Mar23!$G$9</f>
        <v>3094</v>
      </c>
      <c r="O69" s="14">
        <f>+[1]Mar23!$G$10</f>
        <v>0</v>
      </c>
      <c r="P69" s="14">
        <f>+[1]Mar23!$G$11</f>
        <v>55</v>
      </c>
      <c r="Q69" s="14">
        <f>+[1]Mar23!$G$12</f>
        <v>0</v>
      </c>
      <c r="R69" s="14">
        <f>+[1]Mar23!$G$13</f>
        <v>134</v>
      </c>
      <c r="S69" s="19">
        <f>+[1]Mar23!$G$14</f>
        <v>403</v>
      </c>
      <c r="T69" s="15">
        <f>IF(SUM(L69:S69)=[1]Mar23!$G$15,[1]Mar23!$G$15,"Error")</f>
        <v>10993</v>
      </c>
      <c r="U69" s="35"/>
      <c r="V69" s="14">
        <f t="shared" si="51"/>
        <v>67435</v>
      </c>
      <c r="W69" s="14">
        <f t="shared" si="51"/>
        <v>0</v>
      </c>
      <c r="X69" s="14">
        <f t="shared" si="51"/>
        <v>10912</v>
      </c>
      <c r="Y69" s="14">
        <f t="shared" si="51"/>
        <v>0</v>
      </c>
      <c r="Z69" s="14">
        <f t="shared" si="51"/>
        <v>238</v>
      </c>
      <c r="AA69" s="14">
        <f t="shared" si="51"/>
        <v>0</v>
      </c>
      <c r="AB69" s="14">
        <f t="shared" si="51"/>
        <v>167</v>
      </c>
      <c r="AC69" s="19">
        <f t="shared" si="51"/>
        <v>1614</v>
      </c>
      <c r="AD69" s="15">
        <f t="shared" si="51"/>
        <v>80366</v>
      </c>
      <c r="AE69" s="21"/>
      <c r="AF69" s="22">
        <f t="shared" si="30"/>
        <v>60128</v>
      </c>
      <c r="AG69" s="23">
        <f t="shared" si="31"/>
        <v>7307</v>
      </c>
      <c r="AH69" s="49">
        <f t="shared" si="32"/>
        <v>0.89164380514569586</v>
      </c>
      <c r="AI69" s="54">
        <f t="shared" si="33"/>
        <v>0.10835619485430414</v>
      </c>
      <c r="AJ69" s="24">
        <f t="shared" si="55"/>
        <v>67435</v>
      </c>
      <c r="AK69" s="53"/>
      <c r="AL69" s="22">
        <f t="shared" si="35"/>
        <v>9212</v>
      </c>
      <c r="AM69" s="23">
        <f t="shared" si="36"/>
        <v>3552</v>
      </c>
      <c r="AN69" s="49">
        <f t="shared" si="37"/>
        <v>0.72171732999059857</v>
      </c>
      <c r="AO69" s="50">
        <f t="shared" si="38"/>
        <v>0.27828267000940143</v>
      </c>
      <c r="AP69" s="24">
        <f t="shared" si="39"/>
        <v>12764</v>
      </c>
      <c r="AQ69" s="26"/>
      <c r="AR69" s="27">
        <f t="shared" si="11"/>
        <v>33</v>
      </c>
      <c r="AS69" s="23">
        <f t="shared" si="12"/>
        <v>134</v>
      </c>
      <c r="AT69" s="49">
        <f t="shared" si="53"/>
        <v>0.19760479041916168</v>
      </c>
      <c r="AU69" s="55">
        <f t="shared" si="53"/>
        <v>0.80239520958083832</v>
      </c>
      <c r="AV69" s="24">
        <f t="shared" si="40"/>
        <v>167</v>
      </c>
      <c r="AW69" s="17"/>
      <c r="AX69" s="28"/>
    </row>
    <row r="70" spans="1:50" s="16" customFormat="1" x14ac:dyDescent="0.3">
      <c r="A70" s="18">
        <v>45017</v>
      </c>
      <c r="B70" s="14">
        <f>+[1]Apr23!$C$7</f>
        <v>59763</v>
      </c>
      <c r="C70" s="14">
        <f>+[1]Apr23!$C$8</f>
        <v>0</v>
      </c>
      <c r="D70" s="14">
        <f>+[1]Apr23!$C$9</f>
        <v>7738</v>
      </c>
      <c r="E70" s="14">
        <f>+[1]Apr23!$C$10</f>
        <v>0</v>
      </c>
      <c r="F70" s="14">
        <f>+[1]Apr23!$C$11</f>
        <v>181</v>
      </c>
      <c r="G70" s="14">
        <f>+[1]Apr23!$C$12</f>
        <v>0</v>
      </c>
      <c r="H70" s="14">
        <f>+[1]Apr23!$C$13</f>
        <v>32</v>
      </c>
      <c r="I70" s="19">
        <f>+[1]Apr23!$C$14</f>
        <v>1202</v>
      </c>
      <c r="J70" s="15">
        <f>IF(SUM(B70:I70)=[1]Apr23!$C$15,[1]Apr23!$C$15,"Error")</f>
        <v>68916</v>
      </c>
      <c r="K70" s="35"/>
      <c r="L70" s="14">
        <f>+[1]Apr23!$G$7</f>
        <v>7780</v>
      </c>
      <c r="M70" s="14">
        <f>+[1]Apr23!$G$8</f>
        <v>0</v>
      </c>
      <c r="N70" s="14">
        <f>+[1]Apr23!$G$9</f>
        <v>3167</v>
      </c>
      <c r="O70" s="14">
        <f>+[1]Apr23!$G$10</f>
        <v>0</v>
      </c>
      <c r="P70" s="14">
        <f>+[1]Apr23!$G$11</f>
        <v>55</v>
      </c>
      <c r="Q70" s="14">
        <f>+[1]Apr23!$G$12</f>
        <v>0</v>
      </c>
      <c r="R70" s="14">
        <f>+[1]Apr23!$G$13</f>
        <v>135</v>
      </c>
      <c r="S70" s="19">
        <f>+[1]Apr23!$G$14</f>
        <v>412</v>
      </c>
      <c r="T70" s="15">
        <f>IF(SUM(L70:S70)=[1]Apr23!$G$15,[1]Apr23!$G$15,"Error")</f>
        <v>11549</v>
      </c>
      <c r="U70" s="35"/>
      <c r="V70" s="14">
        <f t="shared" si="51"/>
        <v>67543</v>
      </c>
      <c r="W70" s="14">
        <f t="shared" si="51"/>
        <v>0</v>
      </c>
      <c r="X70" s="14">
        <f t="shared" si="51"/>
        <v>10905</v>
      </c>
      <c r="Y70" s="14">
        <f t="shared" si="51"/>
        <v>0</v>
      </c>
      <c r="Z70" s="14">
        <f t="shared" si="51"/>
        <v>236</v>
      </c>
      <c r="AA70" s="14">
        <f t="shared" si="51"/>
        <v>0</v>
      </c>
      <c r="AB70" s="14">
        <f t="shared" si="51"/>
        <v>167</v>
      </c>
      <c r="AC70" s="19">
        <f t="shared" si="51"/>
        <v>1614</v>
      </c>
      <c r="AD70" s="15">
        <f t="shared" si="51"/>
        <v>80465</v>
      </c>
      <c r="AE70" s="21"/>
      <c r="AF70" s="22">
        <f t="shared" si="30"/>
        <v>59763</v>
      </c>
      <c r="AG70" s="23">
        <f t="shared" si="31"/>
        <v>7780</v>
      </c>
      <c r="AH70" s="49">
        <f t="shared" si="32"/>
        <v>0.88481411841345514</v>
      </c>
      <c r="AI70" s="54">
        <f t="shared" si="33"/>
        <v>0.11518588158654487</v>
      </c>
      <c r="AJ70" s="24">
        <f t="shared" si="55"/>
        <v>67543</v>
      </c>
      <c r="AK70" s="53"/>
      <c r="AL70" s="22">
        <f t="shared" si="35"/>
        <v>9121</v>
      </c>
      <c r="AM70" s="23">
        <f t="shared" si="36"/>
        <v>3634</v>
      </c>
      <c r="AN70" s="49">
        <f t="shared" si="37"/>
        <v>0.71509212073696593</v>
      </c>
      <c r="AO70" s="50">
        <f t="shared" si="38"/>
        <v>0.28490787926303413</v>
      </c>
      <c r="AP70" s="24">
        <f t="shared" si="39"/>
        <v>12755</v>
      </c>
      <c r="AQ70" s="26"/>
      <c r="AR70" s="27">
        <f t="shared" si="11"/>
        <v>32</v>
      </c>
      <c r="AS70" s="23">
        <f t="shared" si="12"/>
        <v>135</v>
      </c>
      <c r="AT70" s="49">
        <f t="shared" si="53"/>
        <v>0.19161676646706588</v>
      </c>
      <c r="AU70" s="55">
        <f t="shared" si="53"/>
        <v>0.80838323353293418</v>
      </c>
      <c r="AV70" s="24">
        <f t="shared" si="40"/>
        <v>167</v>
      </c>
      <c r="AW70" s="17"/>
      <c r="AX70" s="28"/>
    </row>
    <row r="71" spans="1:50" x14ac:dyDescent="0.3">
      <c r="A71" s="3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8D11C-213E-42A0-B7AA-102FC45366F5}">
  <dimension ref="A1:AR71"/>
  <sheetViews>
    <sheetView tabSelected="1" workbookViewId="0">
      <selection activeCell="B10" sqref="B10"/>
    </sheetView>
  </sheetViews>
  <sheetFormatPr defaultColWidth="9.77734375" defaultRowHeight="14.4" outlineLevelRow="1" x14ac:dyDescent="0.3"/>
  <cols>
    <col min="1" max="1" width="8.77734375" bestFit="1" customWidth="1"/>
    <col min="2" max="2" width="24.5546875" bestFit="1" customWidth="1"/>
    <col min="3" max="3" width="21.44140625" bestFit="1" customWidth="1"/>
    <col min="4" max="4" width="11.109375" bestFit="1" customWidth="1"/>
    <col min="5" max="5" width="22.5546875" bestFit="1" customWidth="1"/>
    <col min="6" max="6" width="30.44140625" bestFit="1" customWidth="1"/>
    <col min="7" max="7" width="25.77734375" bestFit="1" customWidth="1"/>
    <col min="9" max="9" width="11.33203125" bestFit="1" customWidth="1"/>
    <col min="10" max="10" width="14" bestFit="1" customWidth="1"/>
    <col min="11" max="11" width="9.77734375" style="2"/>
    <col min="12" max="12" width="55.21875" bestFit="1" customWidth="1"/>
    <col min="13" max="13" width="21.44140625" bestFit="1" customWidth="1"/>
    <col min="14" max="14" width="11.109375" bestFit="1" customWidth="1"/>
    <col min="15" max="15" width="22.5546875" bestFit="1" customWidth="1"/>
    <col min="16" max="16" width="30.44140625" bestFit="1" customWidth="1"/>
    <col min="17" max="17" width="25.77734375" bestFit="1" customWidth="1"/>
    <col min="19" max="19" width="11.33203125" bestFit="1" customWidth="1"/>
    <col min="20" max="20" width="19.44140625" bestFit="1" customWidth="1"/>
    <col min="21" max="21" width="9.77734375" style="2"/>
    <col min="22" max="22" width="44.109375" bestFit="1" customWidth="1"/>
    <col min="23" max="23" width="21.44140625" bestFit="1" customWidth="1"/>
    <col min="24" max="24" width="11.109375" bestFit="1" customWidth="1"/>
    <col min="25" max="25" width="22.5546875" bestFit="1" customWidth="1"/>
    <col min="26" max="26" width="30.44140625" bestFit="1" customWidth="1"/>
    <col min="27" max="27" width="25.77734375" bestFit="1" customWidth="1"/>
    <col min="29" max="29" width="11.33203125" bestFit="1" customWidth="1"/>
    <col min="30" max="30" width="13.109375" bestFit="1" customWidth="1"/>
    <col min="31" max="31" width="9.77734375" style="2"/>
    <col min="32" max="32" width="40.109375" bestFit="1" customWidth="1"/>
    <col min="33" max="33" width="20" bestFit="1" customWidth="1"/>
    <col min="34" max="34" width="12.109375" bestFit="1" customWidth="1"/>
    <col min="35" max="35" width="9.77734375" style="2"/>
    <col min="36" max="36" width="40.21875" bestFit="1" customWidth="1"/>
    <col min="37" max="37" width="19.88671875" bestFit="1" customWidth="1"/>
    <col min="38" max="38" width="12" bestFit="1" customWidth="1"/>
    <col min="39" max="39" width="9.77734375" style="2"/>
    <col min="40" max="40" width="23.33203125" bestFit="1" customWidth="1"/>
    <col min="41" max="41" width="19.88671875" bestFit="1" customWidth="1"/>
    <col min="42" max="42" width="12" bestFit="1" customWidth="1"/>
  </cols>
  <sheetData>
    <row r="1" spans="1:44" x14ac:dyDescent="0.3">
      <c r="A1" s="1" t="s">
        <v>0</v>
      </c>
      <c r="B1" t="s">
        <v>1</v>
      </c>
      <c r="L1" t="s">
        <v>1</v>
      </c>
      <c r="V1" t="s">
        <v>1</v>
      </c>
      <c r="AF1" t="s">
        <v>2</v>
      </c>
      <c r="AR1" s="3"/>
    </row>
    <row r="2" spans="1:44" x14ac:dyDescent="0.3">
      <c r="A2" s="1" t="s">
        <v>3</v>
      </c>
      <c r="L2" t="s">
        <v>4</v>
      </c>
      <c r="V2" t="s">
        <v>5</v>
      </c>
      <c r="AF2" s="4" t="s">
        <v>6</v>
      </c>
      <c r="AJ2" s="5" t="s">
        <v>7</v>
      </c>
      <c r="AN2" t="s">
        <v>8</v>
      </c>
      <c r="AR2" s="3"/>
    </row>
    <row r="3" spans="1:44" x14ac:dyDescent="0.3">
      <c r="A3" s="1" t="s">
        <v>9</v>
      </c>
      <c r="AF3" s="4" t="s">
        <v>10</v>
      </c>
      <c r="AJ3" s="5" t="s">
        <v>11</v>
      </c>
      <c r="AN3" t="s">
        <v>12</v>
      </c>
      <c r="AR3" s="3"/>
    </row>
    <row r="4" spans="1:44" x14ac:dyDescent="0.3">
      <c r="A4" s="1"/>
      <c r="AR4" s="3"/>
    </row>
    <row r="5" spans="1:44" ht="44.1" customHeight="1" x14ac:dyDescent="0.3">
      <c r="B5" s="6" t="s">
        <v>13</v>
      </c>
      <c r="C5" s="7" t="s">
        <v>14</v>
      </c>
      <c r="D5" s="7" t="s">
        <v>15</v>
      </c>
      <c r="E5" s="7" t="s">
        <v>16</v>
      </c>
      <c r="F5" s="7" t="s">
        <v>17</v>
      </c>
      <c r="G5" s="7" t="s">
        <v>18</v>
      </c>
      <c r="H5" s="7" t="s">
        <v>19</v>
      </c>
      <c r="I5" s="7" t="s">
        <v>20</v>
      </c>
      <c r="J5" s="8" t="s">
        <v>21</v>
      </c>
      <c r="L5" s="6" t="s">
        <v>13</v>
      </c>
      <c r="M5" s="7" t="s">
        <v>14</v>
      </c>
      <c r="N5" s="7" t="s">
        <v>15</v>
      </c>
      <c r="O5" s="7" t="s">
        <v>16</v>
      </c>
      <c r="P5" s="7" t="s">
        <v>17</v>
      </c>
      <c r="Q5" s="7" t="s">
        <v>18</v>
      </c>
      <c r="R5" s="7" t="s">
        <v>19</v>
      </c>
      <c r="S5" s="7" t="s">
        <v>20</v>
      </c>
      <c r="T5" s="8" t="s">
        <v>22</v>
      </c>
      <c r="V5" s="6" t="s">
        <v>13</v>
      </c>
      <c r="W5" s="7" t="s">
        <v>14</v>
      </c>
      <c r="X5" s="7" t="s">
        <v>15</v>
      </c>
      <c r="Y5" s="7" t="s">
        <v>16</v>
      </c>
      <c r="Z5" s="7" t="s">
        <v>17</v>
      </c>
      <c r="AA5" s="7" t="s">
        <v>18</v>
      </c>
      <c r="AB5" s="7" t="s">
        <v>19</v>
      </c>
      <c r="AC5" s="7" t="s">
        <v>20</v>
      </c>
      <c r="AD5" s="8" t="s">
        <v>23</v>
      </c>
      <c r="AF5" s="6" t="s">
        <v>24</v>
      </c>
      <c r="AG5" s="7" t="s">
        <v>25</v>
      </c>
      <c r="AH5" s="8" t="s">
        <v>26</v>
      </c>
      <c r="AJ5" s="9" t="s">
        <v>27</v>
      </c>
      <c r="AK5" s="10" t="s">
        <v>28</v>
      </c>
      <c r="AL5" s="11" t="s">
        <v>29</v>
      </c>
      <c r="AN5" s="6" t="s">
        <v>30</v>
      </c>
      <c r="AO5" s="7" t="s">
        <v>31</v>
      </c>
      <c r="AP5" s="8" t="s">
        <v>32</v>
      </c>
      <c r="AR5" s="3"/>
    </row>
    <row r="6" spans="1:44" s="3" customFormat="1" outlineLevel="1" x14ac:dyDescent="0.3">
      <c r="A6" s="12"/>
      <c r="B6" s="22" t="s">
        <v>33</v>
      </c>
      <c r="C6" s="27" t="s">
        <v>34</v>
      </c>
      <c r="D6" s="27" t="s">
        <v>35</v>
      </c>
      <c r="E6" s="27" t="s">
        <v>36</v>
      </c>
      <c r="F6" s="27" t="s">
        <v>37</v>
      </c>
      <c r="G6" s="27" t="s">
        <v>38</v>
      </c>
      <c r="H6" s="27" t="s">
        <v>39</v>
      </c>
      <c r="I6" s="27" t="s">
        <v>40</v>
      </c>
      <c r="J6" s="24" t="s">
        <v>41</v>
      </c>
      <c r="K6" s="51"/>
      <c r="L6" s="22" t="s">
        <v>33</v>
      </c>
      <c r="M6" s="27" t="s">
        <v>34</v>
      </c>
      <c r="N6" s="27" t="s">
        <v>35</v>
      </c>
      <c r="O6" s="27" t="s">
        <v>36</v>
      </c>
      <c r="P6" s="27" t="s">
        <v>37</v>
      </c>
      <c r="Q6" s="27" t="s">
        <v>38</v>
      </c>
      <c r="R6" s="27" t="s">
        <v>39</v>
      </c>
      <c r="S6" s="27" t="s">
        <v>40</v>
      </c>
      <c r="T6" s="24" t="s">
        <v>42</v>
      </c>
      <c r="U6" s="42"/>
      <c r="V6" s="22" t="s">
        <v>33</v>
      </c>
      <c r="W6" s="27" t="s">
        <v>34</v>
      </c>
      <c r="X6" s="27" t="s">
        <v>35</v>
      </c>
      <c r="Y6" s="27" t="s">
        <v>36</v>
      </c>
      <c r="Z6" s="27" t="s">
        <v>37</v>
      </c>
      <c r="AA6" s="27" t="s">
        <v>38</v>
      </c>
      <c r="AB6" s="27" t="s">
        <v>39</v>
      </c>
      <c r="AC6" s="27" t="s">
        <v>40</v>
      </c>
      <c r="AD6" s="24" t="s">
        <v>43</v>
      </c>
      <c r="AE6" s="42"/>
      <c r="AF6" s="56" t="s">
        <v>44</v>
      </c>
      <c r="AG6" s="56" t="s">
        <v>45</v>
      </c>
      <c r="AH6" s="48" t="s">
        <v>46</v>
      </c>
      <c r="AI6" s="42"/>
      <c r="AJ6" s="44" t="s">
        <v>47</v>
      </c>
      <c r="AK6" s="56" t="s">
        <v>48</v>
      </c>
      <c r="AL6" s="48" t="s">
        <v>49</v>
      </c>
      <c r="AM6" s="42"/>
      <c r="AN6" s="44" t="s">
        <v>47</v>
      </c>
      <c r="AO6" s="56" t="s">
        <v>48</v>
      </c>
      <c r="AP6" s="48" t="s">
        <v>49</v>
      </c>
    </row>
    <row r="7" spans="1:44" s="16" customFormat="1" x14ac:dyDescent="0.3">
      <c r="A7" s="18">
        <v>43101</v>
      </c>
      <c r="B7" s="14">
        <f>+ROUND(IF('[1]UES Monthly Customers'!L7&gt;0,'[1]UES Monthly Sales'!L7/'[1]UES Monthly Customers'!L7,0),0)</f>
        <v>827</v>
      </c>
      <c r="C7" s="14">
        <f>+ROUND(IF('[1]UES Monthly Customers'!M7&gt;0,'[1]UES Monthly Sales'!M7/'[1]UES Monthly Customers'!M7,0),0)</f>
        <v>0</v>
      </c>
      <c r="D7" s="14">
        <f>+ROUND(IF('[1]UES Monthly Customers'!N7&gt;0,'[1]UES Monthly Sales'!N7/'[1]UES Monthly Customers'!N7,0),0)</f>
        <v>2193</v>
      </c>
      <c r="E7" s="14">
        <f>+ROUND(IF('[1]UES Monthly Customers'!O7&gt;0,'[1]UES Monthly Sales'!O7/'[1]UES Monthly Customers'!O7,0),0)</f>
        <v>0</v>
      </c>
      <c r="F7" s="14">
        <f>+ROUND(IF('[1]UES Monthly Customers'!P7&gt;0,'[1]UES Monthly Sales'!P7/'[1]UES Monthly Customers'!P7,0),0)</f>
        <v>2499</v>
      </c>
      <c r="G7" s="14">
        <f>+ROUND(IF('[1]UES Monthly Customers'!Q7&gt;0,'[1]UES Monthly Sales'!Q7/'[1]UES Monthly Customers'!Q7,0),0)</f>
        <v>0</v>
      </c>
      <c r="H7" s="14">
        <f>+ROUND(IF('[1]UES Monthly Customers'!R7&gt;0,'[1]UES Monthly Sales'!R7/'[1]UES Monthly Customers'!R7,0),0)</f>
        <v>103705</v>
      </c>
      <c r="I7" s="19">
        <f>+ROUND(IF('[1]UES Monthly Customers'!S7&gt;0,'[1]UES Monthly Sales'!S7/'[1]UES Monthly Customers'!S7,0),0)</f>
        <v>288</v>
      </c>
      <c r="J7" s="15">
        <f>+ROUND(IF('[1]UES Monthly Customers'!T7&gt;0,'[1]UES Monthly Sales'!T7/'[1]UES Monthly Customers'!T7,0),0)</f>
        <v>1028</v>
      </c>
      <c r="K7" s="20"/>
      <c r="L7" s="14">
        <f>+ROUND(IF('[1]UES Monthly Customers'!V7&gt;0,'[1]UES Monthly Sales'!V7/'[1]UES Monthly Customers'!V7,0),0)</f>
        <v>927</v>
      </c>
      <c r="M7" s="14">
        <f>+ROUND(IF('[1]UES Monthly Customers'!W7&gt;0,'[1]UES Monthly Sales'!W7/'[1]UES Monthly Customers'!W7,0),0)</f>
        <v>0</v>
      </c>
      <c r="N7" s="14">
        <f>+ROUND(IF('[1]UES Monthly Customers'!X7&gt;0,'[1]UES Monthly Sales'!X7/'[1]UES Monthly Customers'!X7,0),0)</f>
        <v>4327</v>
      </c>
      <c r="O7" s="14">
        <f>+ROUND(IF('[1]UES Monthly Customers'!Y7&gt;0,'[1]UES Monthly Sales'!Y7/'[1]UES Monthly Customers'!Y7,0),0)</f>
        <v>0</v>
      </c>
      <c r="P7" s="14">
        <f>+ROUND(IF('[1]UES Monthly Customers'!Z7&gt;0,'[1]UES Monthly Sales'!Z7/'[1]UES Monthly Customers'!Z7,0),0)</f>
        <v>8435</v>
      </c>
      <c r="Q7" s="14">
        <f>+ROUND(IF('[1]UES Monthly Customers'!AA7&gt;0,'[1]UES Monthly Sales'!AA7/'[1]UES Monthly Customers'!AA7,0),0)</f>
        <v>0</v>
      </c>
      <c r="R7" s="14">
        <f>+ROUND(IF('[1]UES Monthly Customers'!AB7&gt;0,'[1]UES Monthly Sales'!AB7/'[1]UES Monthly Customers'!AB7,0),0)</f>
        <v>211055</v>
      </c>
      <c r="S7" s="19">
        <f>+ROUND(IF('[1]UES Monthly Customers'!AC7&gt;0,'[1]UES Monthly Sales'!AC7/'[1]UES Monthly Customers'!AC7,0),0)</f>
        <v>1031</v>
      </c>
      <c r="T7" s="15">
        <f>+ROUND(IF('[1]UES Monthly Customers'!AD7&gt;0,'[1]UES Monthly Sales'!AD7/'[1]UES Monthly Customers'!AD7,0),0)</f>
        <v>4251</v>
      </c>
      <c r="U7" s="20"/>
      <c r="V7" s="14">
        <f>+ROUND(IF('[1]UES Monthly Customers'!AF7&gt;0,'[1]UES Monthly Sales'!AF7/'[1]UES Monthly Customers'!AF7,0),0)</f>
        <v>838</v>
      </c>
      <c r="W7" s="14">
        <f>+ROUND(IF('[1]UES Monthly Customers'!AG7&gt;0,'[1]UES Monthly Sales'!AG7/'[1]UES Monthly Customers'!AG7,0),0)</f>
        <v>0</v>
      </c>
      <c r="X7" s="14">
        <f>+ROUND(IF('[1]UES Monthly Customers'!AH7&gt;0,'[1]UES Monthly Sales'!AH7/'[1]UES Monthly Customers'!AH7,0),0)</f>
        <v>2752</v>
      </c>
      <c r="Y7" s="14">
        <f>+ROUND(IF('[1]UES Monthly Customers'!AI7&gt;0,'[1]UES Monthly Sales'!AI7/'[1]UES Monthly Customers'!AI7,0),0)</f>
        <v>0</v>
      </c>
      <c r="Z7" s="14">
        <f>+ROUND(IF('[1]UES Monthly Customers'!AJ7&gt;0,'[1]UES Monthly Sales'!AJ7/'[1]UES Monthly Customers'!AJ7,0),0)</f>
        <v>3644</v>
      </c>
      <c r="AA7" s="14">
        <f>+ROUND(IF('[1]UES Monthly Customers'!AK7&gt;0,'[1]UES Monthly Sales'!AK7/'[1]UES Monthly Customers'!AK7,0),0)</f>
        <v>0</v>
      </c>
      <c r="AB7" s="14">
        <f>+ROUND(IF('[1]UES Monthly Customers'!AL7&gt;0,'[1]UES Monthly Sales'!AL7/'[1]UES Monthly Customers'!AL7,0),0)</f>
        <v>187507</v>
      </c>
      <c r="AC7" s="19">
        <f>+ROUND(IF('[1]UES Monthly Customers'!AM7&gt;0,'[1]UES Monthly Sales'!AM7/'[1]UES Monthly Customers'!AM7,0),0)</f>
        <v>424</v>
      </c>
      <c r="AD7" s="15">
        <f>+ROUND(IF('[1]UES Monthly Customers'!AN7&gt;0,'[1]UES Monthly Sales'!AN7/'[1]UES Monthly Customers'!AN7,0),0)</f>
        <v>1461</v>
      </c>
      <c r="AE7" s="21"/>
      <c r="AF7" s="22">
        <f>+ROUND(IF('[1]UES Monthly Customers'!AP7&gt;0,'[1]UES Monthly Sales'!AP7/'[1]UES Monthly Customers'!AP7,0),0)</f>
        <v>827</v>
      </c>
      <c r="AG7" s="23">
        <f>+ROUND(IF('[1]UES Monthly Customers'!AQ7&gt;0,'[1]UES Monthly Sales'!AQ7/'[1]UES Monthly Customers'!AQ7,0),0)</f>
        <v>927</v>
      </c>
      <c r="AH7" s="24">
        <f>+ROUND(IF('[1]UES Monthly Customers'!AT7&gt;0,'[1]UES Monthly Sales'!AT7/'[1]UES Monthly Customers'!AT7,0),0)</f>
        <v>838</v>
      </c>
      <c r="AI7" s="25"/>
      <c r="AJ7" s="22">
        <f>+ROUND(IF('[1]UES Monthly Customers'!AV7&gt;0,'[1]UES Monthly Sales'!AV7/'[1]UES Monthly Customers'!AV7,0),0)</f>
        <v>1936</v>
      </c>
      <c r="AK7" s="23">
        <f>+ROUND(IF('[1]UES Monthly Customers'!AW7&gt;0,'[1]UES Monthly Sales'!AW7/'[1]UES Monthly Customers'!AW7,0),0)</f>
        <v>4085</v>
      </c>
      <c r="AL7" s="24">
        <f>+ROUND(IF('[1]UES Monthly Customers'!AZ7&gt;0,'[1]UES Monthly Sales'!AZ7/'[1]UES Monthly Customers'!AZ7,0),0)</f>
        <v>2474</v>
      </c>
      <c r="AM7" s="26"/>
      <c r="AN7" s="27">
        <f>+ROUND(IF('[1]UES Monthly Customers'!BB7&gt;0,'[1]UES Monthly Sales'!BG7/'[1]UES Monthly Customers'!BB7,0),0)</f>
        <v>103705</v>
      </c>
      <c r="AO7" s="23">
        <f>+ROUND(IF('[1]UES Monthly Customers'!BC7&gt;0,'[1]UES Monthly Sales'!BH7/'[1]UES Monthly Customers'!BC7,0),0)</f>
        <v>211055</v>
      </c>
      <c r="AP7" s="24">
        <f>+ROUND(IF('[1]UES Monthly Customers'!BF7&gt;0,'[1]UES Monthly Sales'!BK7/'[1]UES Monthly Customers'!BF7,0),0)</f>
        <v>187507</v>
      </c>
      <c r="AR7" s="28"/>
    </row>
    <row r="8" spans="1:44" s="16" customFormat="1" x14ac:dyDescent="0.3">
      <c r="A8" s="18">
        <v>43132</v>
      </c>
      <c r="B8" s="14">
        <f>+ROUND(IF('[1]UES Monthly Customers'!L8&gt;0,'[1]UES Monthly Sales'!L8/'[1]UES Monthly Customers'!L8,0),0)</f>
        <v>661</v>
      </c>
      <c r="C8" s="14">
        <f>+ROUND(IF('[1]UES Monthly Customers'!M8&gt;0,'[1]UES Monthly Sales'!M8/'[1]UES Monthly Customers'!M8,0),0)</f>
        <v>0</v>
      </c>
      <c r="D8" s="14">
        <f>+ROUND(IF('[1]UES Monthly Customers'!N8&gt;0,'[1]UES Monthly Sales'!N8/'[1]UES Monthly Customers'!N8,0),0)</f>
        <v>1814</v>
      </c>
      <c r="E8" s="14">
        <f>+ROUND(IF('[1]UES Monthly Customers'!O8&gt;0,'[1]UES Monthly Sales'!O8/'[1]UES Monthly Customers'!O8,0),0)</f>
        <v>0</v>
      </c>
      <c r="F8" s="14">
        <f>+ROUND(IF('[1]UES Monthly Customers'!P8&gt;0,'[1]UES Monthly Sales'!P8/'[1]UES Monthly Customers'!P8,0),0)</f>
        <v>1853</v>
      </c>
      <c r="G8" s="14">
        <f>+ROUND(IF('[1]UES Monthly Customers'!Q8&gt;0,'[1]UES Monthly Sales'!Q8/'[1]UES Monthly Customers'!Q8,0),0)</f>
        <v>0</v>
      </c>
      <c r="H8" s="14">
        <f>+ROUND(IF('[1]UES Monthly Customers'!R8&gt;0,'[1]UES Monthly Sales'!R8/'[1]UES Monthly Customers'!R8,0),0)</f>
        <v>99870</v>
      </c>
      <c r="I8" s="19">
        <f>+ROUND(IF('[1]UES Monthly Customers'!S8&gt;0,'[1]UES Monthly Sales'!S8/'[1]UES Monthly Customers'!S8,0),0)</f>
        <v>275</v>
      </c>
      <c r="J8" s="15">
        <f>+ROUND(IF('[1]UES Monthly Customers'!T8&gt;0,'[1]UES Monthly Sales'!T8/'[1]UES Monthly Customers'!T8,0),0)</f>
        <v>839</v>
      </c>
      <c r="K8" s="20"/>
      <c r="L8" s="14">
        <f>+ROUND(IF('[1]UES Monthly Customers'!V8&gt;0,'[1]UES Monthly Sales'!V8/'[1]UES Monthly Customers'!V8,0),0)</f>
        <v>730</v>
      </c>
      <c r="M8" s="14">
        <f>+ROUND(IF('[1]UES Monthly Customers'!W8&gt;0,'[1]UES Monthly Sales'!W8/'[1]UES Monthly Customers'!W8,0),0)</f>
        <v>0</v>
      </c>
      <c r="N8" s="14">
        <f>+ROUND(IF('[1]UES Monthly Customers'!X8&gt;0,'[1]UES Monthly Sales'!X8/'[1]UES Monthly Customers'!X8,0),0)</f>
        <v>4189</v>
      </c>
      <c r="O8" s="14">
        <f>+ROUND(IF('[1]UES Monthly Customers'!Y8&gt;0,'[1]UES Monthly Sales'!Y8/'[1]UES Monthly Customers'!Y8,0),0)</f>
        <v>0</v>
      </c>
      <c r="P8" s="14">
        <f>+ROUND(IF('[1]UES Monthly Customers'!Z8&gt;0,'[1]UES Monthly Sales'!Z8/'[1]UES Monthly Customers'!Z8,0),0)</f>
        <v>6962</v>
      </c>
      <c r="Q8" s="14">
        <f>+ROUND(IF('[1]UES Monthly Customers'!AA8&gt;0,'[1]UES Monthly Sales'!AA8/'[1]UES Monthly Customers'!AA8,0),0)</f>
        <v>0</v>
      </c>
      <c r="R8" s="14">
        <f>+ROUND(IF('[1]UES Monthly Customers'!AB8&gt;0,'[1]UES Monthly Sales'!AB8/'[1]UES Monthly Customers'!AB8,0),0)</f>
        <v>201826</v>
      </c>
      <c r="S8" s="19">
        <f>+ROUND(IF('[1]UES Monthly Customers'!AC8&gt;0,'[1]UES Monthly Sales'!AC8/'[1]UES Monthly Customers'!AC8,0),0)</f>
        <v>1068</v>
      </c>
      <c r="T8" s="15">
        <f>+ROUND(IF('[1]UES Monthly Customers'!AD8&gt;0,'[1]UES Monthly Sales'!AD8/'[1]UES Monthly Customers'!AD8,0),0)</f>
        <v>3966</v>
      </c>
      <c r="U8" s="20"/>
      <c r="V8" s="14">
        <f>+ROUND(IF('[1]UES Monthly Customers'!AF8&gt;0,'[1]UES Monthly Sales'!AF8/'[1]UES Monthly Customers'!AF8,0),0)</f>
        <v>669</v>
      </c>
      <c r="W8" s="14">
        <f>+ROUND(IF('[1]UES Monthly Customers'!AG8&gt;0,'[1]UES Monthly Sales'!AG8/'[1]UES Monthly Customers'!AG8,0),0)</f>
        <v>0</v>
      </c>
      <c r="X8" s="14">
        <f>+ROUND(IF('[1]UES Monthly Customers'!AH8&gt;0,'[1]UES Monthly Sales'!AH8/'[1]UES Monthly Customers'!AH8,0),0)</f>
        <v>2449</v>
      </c>
      <c r="Y8" s="14">
        <f>+ROUND(IF('[1]UES Monthly Customers'!AI8&gt;0,'[1]UES Monthly Sales'!AI8/'[1]UES Monthly Customers'!AI8,0),0)</f>
        <v>0</v>
      </c>
      <c r="Z8" s="14">
        <f>+ROUND(IF('[1]UES Monthly Customers'!AJ8&gt;0,'[1]UES Monthly Sales'!AJ8/'[1]UES Monthly Customers'!AJ8,0),0)</f>
        <v>2899</v>
      </c>
      <c r="AA8" s="14">
        <f>+ROUND(IF('[1]UES Monthly Customers'!AK8&gt;0,'[1]UES Monthly Sales'!AK8/'[1]UES Monthly Customers'!AK8,0),0)</f>
        <v>0</v>
      </c>
      <c r="AB8" s="14">
        <f>+ROUND(IF('[1]UES Monthly Customers'!AL8&gt;0,'[1]UES Monthly Sales'!AL8/'[1]UES Monthly Customers'!AL8,0),0)</f>
        <v>179462</v>
      </c>
      <c r="AC8" s="19">
        <f>+ROUND(IF('[1]UES Monthly Customers'!AM8&gt;0,'[1]UES Monthly Sales'!AM8/'[1]UES Monthly Customers'!AM8,0),0)</f>
        <v>424</v>
      </c>
      <c r="AD8" s="15">
        <f>+ROUND(IF('[1]UES Monthly Customers'!AN8&gt;0,'[1]UES Monthly Sales'!AN8/'[1]UES Monthly Customers'!AN8,0),0)</f>
        <v>1265</v>
      </c>
      <c r="AE8" s="21"/>
      <c r="AF8" s="22">
        <f>+ROUND(IF('[1]UES Monthly Customers'!AP8&gt;0,'[1]UES Monthly Sales'!AP8/'[1]UES Monthly Customers'!AP8,0),0)</f>
        <v>661</v>
      </c>
      <c r="AG8" s="23">
        <f>+ROUND(IF('[1]UES Monthly Customers'!AQ8&gt;0,'[1]UES Monthly Sales'!AQ8/'[1]UES Monthly Customers'!AQ8,0),0)</f>
        <v>730</v>
      </c>
      <c r="AH8" s="24">
        <f>+ROUND(IF('[1]UES Monthly Customers'!AT8&gt;0,'[1]UES Monthly Sales'!AT8/'[1]UES Monthly Customers'!AT8,0),0)</f>
        <v>669</v>
      </c>
      <c r="AI8" s="25"/>
      <c r="AJ8" s="22">
        <f>+ROUND(IF('[1]UES Monthly Customers'!AV8&gt;0,'[1]UES Monthly Sales'!AV8/'[1]UES Monthly Customers'!AV8,0),0)</f>
        <v>1601</v>
      </c>
      <c r="AK8" s="23">
        <f>+ROUND(IF('[1]UES Monthly Customers'!AW8&gt;0,'[1]UES Monthly Sales'!AW8/'[1]UES Monthly Customers'!AW8,0),0)</f>
        <v>3940</v>
      </c>
      <c r="AL8" s="24">
        <f>+ROUND(IF('[1]UES Monthly Customers'!AZ8&gt;0,'[1]UES Monthly Sales'!AZ8/'[1]UES Monthly Customers'!AZ8,0),0)</f>
        <v>2199</v>
      </c>
      <c r="AM8" s="26"/>
      <c r="AN8" s="27">
        <f>+ROUND(IF('[1]UES Monthly Customers'!BB8&gt;0,'[1]UES Monthly Sales'!BG8/'[1]UES Monthly Customers'!BB8,0),0)</f>
        <v>99870</v>
      </c>
      <c r="AO8" s="23">
        <f>+ROUND(IF('[1]UES Monthly Customers'!BC8&gt;0,'[1]UES Monthly Sales'!BH8/'[1]UES Monthly Customers'!BC8,0),0)</f>
        <v>201826</v>
      </c>
      <c r="AP8" s="24">
        <f>+ROUND(IF('[1]UES Monthly Customers'!BF8&gt;0,'[1]UES Monthly Sales'!BK8/'[1]UES Monthly Customers'!BF8,0),0)</f>
        <v>179462</v>
      </c>
      <c r="AR8" s="28"/>
    </row>
    <row r="9" spans="1:44" s="16" customFormat="1" x14ac:dyDescent="0.3">
      <c r="A9" s="18">
        <v>43160</v>
      </c>
      <c r="B9" s="14">
        <f>+ROUND(IF('[1]UES Monthly Customers'!L9&gt;0,'[1]UES Monthly Sales'!L9/'[1]UES Monthly Customers'!L9,0),0)</f>
        <v>603</v>
      </c>
      <c r="C9" s="14">
        <f>+ROUND(IF('[1]UES Monthly Customers'!M9&gt;0,'[1]UES Monthly Sales'!M9/'[1]UES Monthly Customers'!M9,0),0)</f>
        <v>0</v>
      </c>
      <c r="D9" s="14">
        <f>+ROUND(IF('[1]UES Monthly Customers'!N9&gt;0,'[1]UES Monthly Sales'!N9/'[1]UES Monthly Customers'!N9,0),0)</f>
        <v>1822</v>
      </c>
      <c r="E9" s="14">
        <f>+ROUND(IF('[1]UES Monthly Customers'!O9&gt;0,'[1]UES Monthly Sales'!O9/'[1]UES Monthly Customers'!O9,0),0)</f>
        <v>0</v>
      </c>
      <c r="F9" s="14">
        <f>+ROUND(IF('[1]UES Monthly Customers'!P9&gt;0,'[1]UES Monthly Sales'!P9/'[1]UES Monthly Customers'!P9,0),0)</f>
        <v>1373</v>
      </c>
      <c r="G9" s="14">
        <f>+ROUND(IF('[1]UES Monthly Customers'!Q9&gt;0,'[1]UES Monthly Sales'!Q9/'[1]UES Monthly Customers'!Q9,0),0)</f>
        <v>0</v>
      </c>
      <c r="H9" s="14">
        <f>+ROUND(IF('[1]UES Monthly Customers'!R9&gt;0,'[1]UES Monthly Sales'!R9/'[1]UES Monthly Customers'!R9,0),0)</f>
        <v>77333</v>
      </c>
      <c r="I9" s="19">
        <f>+ROUND(IF('[1]UES Monthly Customers'!S9&gt;0,'[1]UES Monthly Sales'!S9/'[1]UES Monthly Customers'!S9,0),0)</f>
        <v>283</v>
      </c>
      <c r="J9" s="15">
        <f>+ROUND(IF('[1]UES Monthly Customers'!T9&gt;0,'[1]UES Monthly Sales'!T9/'[1]UES Monthly Customers'!T9,0),0)</f>
        <v>779</v>
      </c>
      <c r="K9" s="20"/>
      <c r="L9" s="14">
        <f>+ROUND(IF('[1]UES Monthly Customers'!V9&gt;0,'[1]UES Monthly Sales'!V9/'[1]UES Monthly Customers'!V9,0),0)</f>
        <v>649</v>
      </c>
      <c r="M9" s="14">
        <f>+ROUND(IF('[1]UES Monthly Customers'!W9&gt;0,'[1]UES Monthly Sales'!W9/'[1]UES Monthly Customers'!W9,0),0)</f>
        <v>0</v>
      </c>
      <c r="N9" s="14">
        <f>+ROUND(IF('[1]UES Monthly Customers'!X9&gt;0,'[1]UES Monthly Sales'!X9/'[1]UES Monthly Customers'!X9,0),0)</f>
        <v>3970</v>
      </c>
      <c r="O9" s="14">
        <f>+ROUND(IF('[1]UES Monthly Customers'!Y9&gt;0,'[1]UES Monthly Sales'!Y9/'[1]UES Monthly Customers'!Y9,0),0)</f>
        <v>0</v>
      </c>
      <c r="P9" s="14">
        <f>+ROUND(IF('[1]UES Monthly Customers'!Z9&gt;0,'[1]UES Monthly Sales'!Z9/'[1]UES Monthly Customers'!Z9,0),0)</f>
        <v>5137</v>
      </c>
      <c r="Q9" s="14">
        <f>+ROUND(IF('[1]UES Monthly Customers'!AA9&gt;0,'[1]UES Monthly Sales'!AA9/'[1]UES Monthly Customers'!AA9,0),0)</f>
        <v>0</v>
      </c>
      <c r="R9" s="14">
        <f>+ROUND(IF('[1]UES Monthly Customers'!AB9&gt;0,'[1]UES Monthly Sales'!AB9/'[1]UES Monthly Customers'!AB9,0),0)</f>
        <v>205621</v>
      </c>
      <c r="S9" s="19">
        <f>+ROUND(IF('[1]UES Monthly Customers'!AC9&gt;0,'[1]UES Monthly Sales'!AC9/'[1]UES Monthly Customers'!AC9,0),0)</f>
        <v>1028</v>
      </c>
      <c r="T9" s="15">
        <f>+ROUND(IF('[1]UES Monthly Customers'!AD9&gt;0,'[1]UES Monthly Sales'!AD9/'[1]UES Monthly Customers'!AD9,0),0)</f>
        <v>3859</v>
      </c>
      <c r="U9" s="20"/>
      <c r="V9" s="14">
        <f>+ROUND(IF('[1]UES Monthly Customers'!AF9&gt;0,'[1]UES Monthly Sales'!AF9/'[1]UES Monthly Customers'!AF9,0),0)</f>
        <v>609</v>
      </c>
      <c r="W9" s="14">
        <f>+ROUND(IF('[1]UES Monthly Customers'!AG9&gt;0,'[1]UES Monthly Sales'!AG9/'[1]UES Monthly Customers'!AG9,0),0)</f>
        <v>0</v>
      </c>
      <c r="X9" s="14">
        <f>+ROUND(IF('[1]UES Monthly Customers'!AH9&gt;0,'[1]UES Monthly Sales'!AH9/'[1]UES Monthly Customers'!AH9,0),0)</f>
        <v>2395</v>
      </c>
      <c r="Y9" s="14">
        <f>+ROUND(IF('[1]UES Monthly Customers'!AI9&gt;0,'[1]UES Monthly Sales'!AI9/'[1]UES Monthly Customers'!AI9,0),0)</f>
        <v>0</v>
      </c>
      <c r="Z9" s="14">
        <f>+ROUND(IF('[1]UES Monthly Customers'!AJ9&gt;0,'[1]UES Monthly Sales'!AJ9/'[1]UES Monthly Customers'!AJ9,0),0)</f>
        <v>2173</v>
      </c>
      <c r="AA9" s="14">
        <f>+ROUND(IF('[1]UES Monthly Customers'!AK9&gt;0,'[1]UES Monthly Sales'!AK9/'[1]UES Monthly Customers'!AK9,0),0)</f>
        <v>0</v>
      </c>
      <c r="AB9" s="14">
        <f>+ROUND(IF('[1]UES Monthly Customers'!AL9&gt;0,'[1]UES Monthly Sales'!AL9/'[1]UES Monthly Customers'!AL9,0),0)</f>
        <v>176204</v>
      </c>
      <c r="AC9" s="19">
        <f>+ROUND(IF('[1]UES Monthly Customers'!AM9&gt;0,'[1]UES Monthly Sales'!AM9/'[1]UES Monthly Customers'!AM9,0),0)</f>
        <v>423</v>
      </c>
      <c r="AD9" s="15">
        <f>+ROUND(IF('[1]UES Monthly Customers'!AN9&gt;0,'[1]UES Monthly Sales'!AN9/'[1]UES Monthly Customers'!AN9,0),0)</f>
        <v>1203</v>
      </c>
      <c r="AE9" s="21"/>
      <c r="AF9" s="22">
        <f>+ROUND(IF('[1]UES Monthly Customers'!AP9&gt;0,'[1]UES Monthly Sales'!AP9/'[1]UES Monthly Customers'!AP9,0),0)</f>
        <v>603</v>
      </c>
      <c r="AG9" s="23">
        <f>+ROUND(IF('[1]UES Monthly Customers'!AQ9&gt;0,'[1]UES Monthly Sales'!AQ9/'[1]UES Monthly Customers'!AQ9,0),0)</f>
        <v>649</v>
      </c>
      <c r="AH9" s="24">
        <f>+ROUND(IF('[1]UES Monthly Customers'!AT9&gt;0,'[1]UES Monthly Sales'!AT9/'[1]UES Monthly Customers'!AT9,0),0)</f>
        <v>609</v>
      </c>
      <c r="AI9" s="25"/>
      <c r="AJ9" s="22">
        <f>+ROUND(IF('[1]UES Monthly Customers'!AV9&gt;0,'[1]UES Monthly Sales'!AV9/'[1]UES Monthly Customers'!AV9,0),0)</f>
        <v>1599</v>
      </c>
      <c r="AK9" s="23">
        <f>+ROUND(IF('[1]UES Monthly Customers'!AW9&gt;0,'[1]UES Monthly Sales'!AW9/'[1]UES Monthly Customers'!AW9,0),0)</f>
        <v>3713</v>
      </c>
      <c r="AL9" s="24">
        <f>+ROUND(IF('[1]UES Monthly Customers'!AZ9&gt;0,'[1]UES Monthly Sales'!AZ9/'[1]UES Monthly Customers'!AZ9,0),0)</f>
        <v>2139</v>
      </c>
      <c r="AM9" s="26"/>
      <c r="AN9" s="27">
        <f>+ROUND(IF('[1]UES Monthly Customers'!BB9&gt;0,'[1]UES Monthly Sales'!BG9/'[1]UES Monthly Customers'!BB9,0),0)</f>
        <v>77333</v>
      </c>
      <c r="AO9" s="23">
        <f>+ROUND(IF('[1]UES Monthly Customers'!BC9&gt;0,'[1]UES Monthly Sales'!BH9/'[1]UES Monthly Customers'!BC9,0),0)</f>
        <v>205621</v>
      </c>
      <c r="AP9" s="24">
        <f>+ROUND(IF('[1]UES Monthly Customers'!BF9&gt;0,'[1]UES Monthly Sales'!BK9/'[1]UES Monthly Customers'!BF9,0),0)</f>
        <v>176204</v>
      </c>
      <c r="AR9" s="28"/>
    </row>
    <row r="10" spans="1:44" s="16" customFormat="1" x14ac:dyDescent="0.3">
      <c r="A10" s="18">
        <v>43191</v>
      </c>
      <c r="B10" s="14">
        <f>+ROUND(IF('[1]UES Monthly Customers'!L10&gt;0,'[1]UES Monthly Sales'!L10/'[1]UES Monthly Customers'!L10,0),0)</f>
        <v>554</v>
      </c>
      <c r="C10" s="14">
        <f>+ROUND(IF('[1]UES Monthly Customers'!M10&gt;0,'[1]UES Monthly Sales'!M10/'[1]UES Monthly Customers'!M10,0),0)</f>
        <v>0</v>
      </c>
      <c r="D10" s="14">
        <f>+ROUND(IF('[1]UES Monthly Customers'!N10&gt;0,'[1]UES Monthly Sales'!N10/'[1]UES Monthly Customers'!N10,0),0)</f>
        <v>1713</v>
      </c>
      <c r="E10" s="14">
        <f>+ROUND(IF('[1]UES Monthly Customers'!O10&gt;0,'[1]UES Monthly Sales'!O10/'[1]UES Monthly Customers'!O10,0),0)</f>
        <v>0</v>
      </c>
      <c r="F10" s="14">
        <f>+ROUND(IF('[1]UES Monthly Customers'!P10&gt;0,'[1]UES Monthly Sales'!P10/'[1]UES Monthly Customers'!P10,0),0)</f>
        <v>1223</v>
      </c>
      <c r="G10" s="14">
        <f>+ROUND(IF('[1]UES Monthly Customers'!Q10&gt;0,'[1]UES Monthly Sales'!Q10/'[1]UES Monthly Customers'!Q10,0),0)</f>
        <v>0</v>
      </c>
      <c r="H10" s="14">
        <f>+ROUND(IF('[1]UES Monthly Customers'!R10&gt;0,'[1]UES Monthly Sales'!R10/'[1]UES Monthly Customers'!R10,0),0)</f>
        <v>73825</v>
      </c>
      <c r="I10" s="19">
        <f>+ROUND(IF('[1]UES Monthly Customers'!S10&gt;0,'[1]UES Monthly Sales'!S10/'[1]UES Monthly Customers'!S10,0),0)</f>
        <v>282</v>
      </c>
      <c r="J10" s="15">
        <f>+ROUND(IF('[1]UES Monthly Customers'!T10&gt;0,'[1]UES Monthly Sales'!T10/'[1]UES Monthly Customers'!T10,0),0)</f>
        <v>723</v>
      </c>
      <c r="K10" s="20"/>
      <c r="L10" s="14">
        <f>+ROUND(IF('[1]UES Monthly Customers'!V10&gt;0,'[1]UES Monthly Sales'!V10/'[1]UES Monthly Customers'!V10,0),0)</f>
        <v>620</v>
      </c>
      <c r="M10" s="14">
        <f>+ROUND(IF('[1]UES Monthly Customers'!W10&gt;0,'[1]UES Monthly Sales'!W10/'[1]UES Monthly Customers'!W10,0),0)</f>
        <v>0</v>
      </c>
      <c r="N10" s="14">
        <f>+ROUND(IF('[1]UES Monthly Customers'!X10&gt;0,'[1]UES Monthly Sales'!X10/'[1]UES Monthly Customers'!X10,0),0)</f>
        <v>3721</v>
      </c>
      <c r="O10" s="14">
        <f>+ROUND(IF('[1]UES Monthly Customers'!Y10&gt;0,'[1]UES Monthly Sales'!Y10/'[1]UES Monthly Customers'!Y10,0),0)</f>
        <v>0</v>
      </c>
      <c r="P10" s="14">
        <f>+ROUND(IF('[1]UES Monthly Customers'!Z10&gt;0,'[1]UES Monthly Sales'!Z10/'[1]UES Monthly Customers'!Z10,0),0)</f>
        <v>4959</v>
      </c>
      <c r="Q10" s="14">
        <f>+ROUND(IF('[1]UES Monthly Customers'!AA10&gt;0,'[1]UES Monthly Sales'!AA10/'[1]UES Monthly Customers'!AA10,0),0)</f>
        <v>0</v>
      </c>
      <c r="R10" s="14">
        <f>+ROUND(IF('[1]UES Monthly Customers'!AB10&gt;0,'[1]UES Monthly Sales'!AB10/'[1]UES Monthly Customers'!AB10,0),0)</f>
        <v>175883</v>
      </c>
      <c r="S10" s="19">
        <f>+ROUND(IF('[1]UES Monthly Customers'!AC10&gt;0,'[1]UES Monthly Sales'!AC10/'[1]UES Monthly Customers'!AC10,0),0)</f>
        <v>1045</v>
      </c>
      <c r="T10" s="15">
        <f>+ROUND(IF('[1]UES Monthly Customers'!AD10&gt;0,'[1]UES Monthly Sales'!AD10/'[1]UES Monthly Customers'!AD10,0),0)</f>
        <v>3434</v>
      </c>
      <c r="U10" s="20"/>
      <c r="V10" s="14">
        <f>+ROUND(IF('[1]UES Monthly Customers'!AF10&gt;0,'[1]UES Monthly Sales'!AF10/'[1]UES Monthly Customers'!AF10,0),0)</f>
        <v>561</v>
      </c>
      <c r="W10" s="14">
        <f>+ROUND(IF('[1]UES Monthly Customers'!AG10&gt;0,'[1]UES Monthly Sales'!AG10/'[1]UES Monthly Customers'!AG10,0),0)</f>
        <v>0</v>
      </c>
      <c r="X10" s="14">
        <f>+ROUND(IF('[1]UES Monthly Customers'!AH10&gt;0,'[1]UES Monthly Sales'!AH10/'[1]UES Monthly Customers'!AH10,0),0)</f>
        <v>2246</v>
      </c>
      <c r="Y10" s="14">
        <f>+ROUND(IF('[1]UES Monthly Customers'!AI10&gt;0,'[1]UES Monthly Sales'!AI10/'[1]UES Monthly Customers'!AI10,0),0)</f>
        <v>0</v>
      </c>
      <c r="Z10" s="14">
        <f>+ROUND(IF('[1]UES Monthly Customers'!AJ10&gt;0,'[1]UES Monthly Sales'!AJ10/'[1]UES Monthly Customers'!AJ10,0),0)</f>
        <v>1979</v>
      </c>
      <c r="AA10" s="14">
        <f>+ROUND(IF('[1]UES Monthly Customers'!AK10&gt;0,'[1]UES Monthly Sales'!AK10/'[1]UES Monthly Customers'!AK10,0),0)</f>
        <v>0</v>
      </c>
      <c r="AB10" s="14">
        <f>+ROUND(IF('[1]UES Monthly Customers'!AL10&gt;0,'[1]UES Monthly Sales'!AL10/'[1]UES Monthly Customers'!AL10,0),0)</f>
        <v>151831</v>
      </c>
      <c r="AC10" s="19">
        <f>+ROUND(IF('[1]UES Monthly Customers'!AM10&gt;0,'[1]UES Monthly Sales'!AM10/'[1]UES Monthly Customers'!AM10,0),0)</f>
        <v>423</v>
      </c>
      <c r="AD10" s="15">
        <f>+ROUND(IF('[1]UES Monthly Customers'!AN10&gt;0,'[1]UES Monthly Sales'!AN10/'[1]UES Monthly Customers'!AN10,0),0)</f>
        <v>1093</v>
      </c>
      <c r="AE10" s="21"/>
      <c r="AF10" s="22">
        <f>+ROUND(IF('[1]UES Monthly Customers'!AP10&gt;0,'[1]UES Monthly Sales'!AP10/'[1]UES Monthly Customers'!AP10,0),0)</f>
        <v>554</v>
      </c>
      <c r="AG10" s="23">
        <f>+ROUND(IF('[1]UES Monthly Customers'!AQ10&gt;0,'[1]UES Monthly Sales'!AQ10/'[1]UES Monthly Customers'!AQ10,0),0)</f>
        <v>620</v>
      </c>
      <c r="AH10" s="24">
        <f>+ROUND(IF('[1]UES Monthly Customers'!AT10&gt;0,'[1]UES Monthly Sales'!AT10/'[1]UES Monthly Customers'!AT10,0),0)</f>
        <v>561</v>
      </c>
      <c r="AI10" s="25"/>
      <c r="AJ10" s="22">
        <f>+ROUND(IF('[1]UES Monthly Customers'!AV10&gt;0,'[1]UES Monthly Sales'!AV10/'[1]UES Monthly Customers'!AV10,0),0)</f>
        <v>1503</v>
      </c>
      <c r="AK10" s="23">
        <f>+ROUND(IF('[1]UES Monthly Customers'!AW10&gt;0,'[1]UES Monthly Sales'!AW10/'[1]UES Monthly Customers'!AW10,0),0)</f>
        <v>3492</v>
      </c>
      <c r="AL10" s="24">
        <f>+ROUND(IF('[1]UES Monthly Customers'!AZ10&gt;0,'[1]UES Monthly Sales'!AZ10/'[1]UES Monthly Customers'!AZ10,0),0)</f>
        <v>2008</v>
      </c>
      <c r="AM10" s="26"/>
      <c r="AN10" s="27">
        <f>+ROUND(IF('[1]UES Monthly Customers'!BB10&gt;0,'[1]UES Monthly Sales'!BG10/'[1]UES Monthly Customers'!BB10,0),0)</f>
        <v>73825</v>
      </c>
      <c r="AO10" s="23">
        <f>+ROUND(IF('[1]UES Monthly Customers'!BC10&gt;0,'[1]UES Monthly Sales'!BH10/'[1]UES Monthly Customers'!BC10,0),0)</f>
        <v>175883</v>
      </c>
      <c r="AP10" s="24">
        <f>+ROUND(IF('[1]UES Monthly Customers'!BF10&gt;0,'[1]UES Monthly Sales'!BK10/'[1]UES Monthly Customers'!BF10,0),0)</f>
        <v>151831</v>
      </c>
      <c r="AR10" s="28"/>
    </row>
    <row r="11" spans="1:44" s="16" customFormat="1" x14ac:dyDescent="0.3">
      <c r="A11" s="18">
        <v>43221</v>
      </c>
      <c r="B11" s="14">
        <f>+ROUND(IF('[1]UES Monthly Customers'!L11&gt;0,'[1]UES Monthly Sales'!L11/'[1]UES Monthly Customers'!L11,0),0)</f>
        <v>495</v>
      </c>
      <c r="C11" s="14">
        <f>+ROUND(IF('[1]UES Monthly Customers'!M11&gt;0,'[1]UES Monthly Sales'!M11/'[1]UES Monthly Customers'!M11,0),0)</f>
        <v>0</v>
      </c>
      <c r="D11" s="14">
        <f>+ROUND(IF('[1]UES Monthly Customers'!N11&gt;0,'[1]UES Monthly Sales'!N11/'[1]UES Monthly Customers'!N11,0),0)</f>
        <v>1688</v>
      </c>
      <c r="E11" s="14">
        <f>+ROUND(IF('[1]UES Monthly Customers'!O11&gt;0,'[1]UES Monthly Sales'!O11/'[1]UES Monthly Customers'!O11,0),0)</f>
        <v>0</v>
      </c>
      <c r="F11" s="14">
        <f>+ROUND(IF('[1]UES Monthly Customers'!P11&gt;0,'[1]UES Monthly Sales'!P11/'[1]UES Monthly Customers'!P11,0),0)</f>
        <v>835</v>
      </c>
      <c r="G11" s="14">
        <f>+ROUND(IF('[1]UES Monthly Customers'!Q11&gt;0,'[1]UES Monthly Sales'!Q11/'[1]UES Monthly Customers'!Q11,0),0)</f>
        <v>0</v>
      </c>
      <c r="H11" s="14">
        <f>+ROUND(IF('[1]UES Monthly Customers'!R11&gt;0,'[1]UES Monthly Sales'!R11/'[1]UES Monthly Customers'!R11,0),0)</f>
        <v>135835</v>
      </c>
      <c r="I11" s="19">
        <f>+ROUND(IF('[1]UES Monthly Customers'!S11&gt;0,'[1]UES Monthly Sales'!S11/'[1]UES Monthly Customers'!S11,0),0)</f>
        <v>285</v>
      </c>
      <c r="J11" s="15">
        <f>+ROUND(IF('[1]UES Monthly Customers'!T11&gt;0,'[1]UES Monthly Sales'!T11/'[1]UES Monthly Customers'!T11,0),0)</f>
        <v>714</v>
      </c>
      <c r="K11" s="20"/>
      <c r="L11" s="14">
        <f>+ROUND(IF('[1]UES Monthly Customers'!V11&gt;0,'[1]UES Monthly Sales'!V11/'[1]UES Monthly Customers'!V11,0),0)</f>
        <v>550</v>
      </c>
      <c r="M11" s="14">
        <f>+ROUND(IF('[1]UES Monthly Customers'!W11&gt;0,'[1]UES Monthly Sales'!W11/'[1]UES Monthly Customers'!W11,0),0)</f>
        <v>0</v>
      </c>
      <c r="N11" s="14">
        <f>+ROUND(IF('[1]UES Monthly Customers'!X11&gt;0,'[1]UES Monthly Sales'!X11/'[1]UES Monthly Customers'!X11,0),0)</f>
        <v>3998</v>
      </c>
      <c r="O11" s="14">
        <f>+ROUND(IF('[1]UES Monthly Customers'!Y11&gt;0,'[1]UES Monthly Sales'!Y11/'[1]UES Monthly Customers'!Y11,0),0)</f>
        <v>0</v>
      </c>
      <c r="P11" s="14">
        <f>+ROUND(IF('[1]UES Monthly Customers'!Z11&gt;0,'[1]UES Monthly Sales'!Z11/'[1]UES Monthly Customers'!Z11,0),0)</f>
        <v>2994</v>
      </c>
      <c r="Q11" s="14">
        <f>+ROUND(IF('[1]UES Monthly Customers'!AA11&gt;0,'[1]UES Monthly Sales'!AA11/'[1]UES Monthly Customers'!AA11,0),0)</f>
        <v>0</v>
      </c>
      <c r="R11" s="14">
        <f>+ROUND(IF('[1]UES Monthly Customers'!AB11&gt;0,'[1]UES Monthly Sales'!AB11/'[1]UES Monthly Customers'!AB11,0),0)</f>
        <v>203031</v>
      </c>
      <c r="S11" s="19">
        <f>+ROUND(IF('[1]UES Monthly Customers'!AC11&gt;0,'[1]UES Monthly Sales'!AC11/'[1]UES Monthly Customers'!AC11,0),0)</f>
        <v>1063</v>
      </c>
      <c r="T11" s="15">
        <f>+ROUND(IF('[1]UES Monthly Customers'!AD11&gt;0,'[1]UES Monthly Sales'!AD11/'[1]UES Monthly Customers'!AD11,0),0)</f>
        <v>3616</v>
      </c>
      <c r="U11" s="20"/>
      <c r="V11" s="14">
        <f>+ROUND(IF('[1]UES Monthly Customers'!AF11&gt;0,'[1]UES Monthly Sales'!AF11/'[1]UES Monthly Customers'!AF11,0),0)</f>
        <v>501</v>
      </c>
      <c r="W11" s="14">
        <f>+ROUND(IF('[1]UES Monthly Customers'!AG11&gt;0,'[1]UES Monthly Sales'!AG11/'[1]UES Monthly Customers'!AG11,0),0)</f>
        <v>0</v>
      </c>
      <c r="X11" s="14">
        <f>+ROUND(IF('[1]UES Monthly Customers'!AH11&gt;0,'[1]UES Monthly Sales'!AH11/'[1]UES Monthly Customers'!AH11,0),0)</f>
        <v>2288</v>
      </c>
      <c r="Y11" s="14">
        <f>+ROUND(IF('[1]UES Monthly Customers'!AI11&gt;0,'[1]UES Monthly Sales'!AI11/'[1]UES Monthly Customers'!AI11,0),0)</f>
        <v>0</v>
      </c>
      <c r="Z11" s="14">
        <f>+ROUND(IF('[1]UES Monthly Customers'!AJ11&gt;0,'[1]UES Monthly Sales'!AJ11/'[1]UES Monthly Customers'!AJ11,0),0)</f>
        <v>1281</v>
      </c>
      <c r="AA11" s="14">
        <f>+ROUND(IF('[1]UES Monthly Customers'!AK11&gt;0,'[1]UES Monthly Sales'!AK11/'[1]UES Monthly Customers'!AK11,0),0)</f>
        <v>0</v>
      </c>
      <c r="AB11" s="14">
        <f>+ROUND(IF('[1]UES Monthly Customers'!AL11&gt;0,'[1]UES Monthly Sales'!AL11/'[1]UES Monthly Customers'!AL11,0),0)</f>
        <v>184199</v>
      </c>
      <c r="AC11" s="19">
        <f>+ROUND(IF('[1]UES Monthly Customers'!AM11&gt;0,'[1]UES Monthly Sales'!AM11/'[1]UES Monthly Customers'!AM11,0),0)</f>
        <v>425</v>
      </c>
      <c r="AD11" s="15">
        <f>+ROUND(IF('[1]UES Monthly Customers'!AN11&gt;0,'[1]UES Monthly Sales'!AN11/'[1]UES Monthly Customers'!AN11,0),0)</f>
        <v>1104</v>
      </c>
      <c r="AE11" s="21"/>
      <c r="AF11" s="22">
        <f>+ROUND(IF('[1]UES Monthly Customers'!AP11&gt;0,'[1]UES Monthly Sales'!AP11/'[1]UES Monthly Customers'!AP11,0),0)</f>
        <v>495</v>
      </c>
      <c r="AG11" s="23">
        <f>+ROUND(IF('[1]UES Monthly Customers'!AQ11&gt;0,'[1]UES Monthly Sales'!AQ11/'[1]UES Monthly Customers'!AQ11,0),0)</f>
        <v>550</v>
      </c>
      <c r="AH11" s="24">
        <f>+ROUND(IF('[1]UES Monthly Customers'!AT11&gt;0,'[1]UES Monthly Sales'!AT11/'[1]UES Monthly Customers'!AT11,0),0)</f>
        <v>501</v>
      </c>
      <c r="AI11" s="25"/>
      <c r="AJ11" s="22">
        <f>+ROUND(IF('[1]UES Monthly Customers'!AV11&gt;0,'[1]UES Monthly Sales'!AV11/'[1]UES Monthly Customers'!AV11,0),0)</f>
        <v>1474</v>
      </c>
      <c r="AK11" s="23">
        <f>+ROUND(IF('[1]UES Monthly Customers'!AW11&gt;0,'[1]UES Monthly Sales'!AW11/'[1]UES Monthly Customers'!AW11,0),0)</f>
        <v>3708</v>
      </c>
      <c r="AL11" s="24">
        <f>+ROUND(IF('[1]UES Monthly Customers'!AZ11&gt;0,'[1]UES Monthly Sales'!AZ11/'[1]UES Monthly Customers'!AZ11,0),0)</f>
        <v>2030</v>
      </c>
      <c r="AM11" s="26"/>
      <c r="AN11" s="27">
        <f>+ROUND(IF('[1]UES Monthly Customers'!BB11&gt;0,'[1]UES Monthly Sales'!BG11/'[1]UES Monthly Customers'!BB11,0),0)</f>
        <v>135835</v>
      </c>
      <c r="AO11" s="23">
        <f>+ROUND(IF('[1]UES Monthly Customers'!BC11&gt;0,'[1]UES Monthly Sales'!BH11/'[1]UES Monthly Customers'!BC11,0),0)</f>
        <v>203031</v>
      </c>
      <c r="AP11" s="24">
        <f>+ROUND(IF('[1]UES Monthly Customers'!BF11&gt;0,'[1]UES Monthly Sales'!BK11/'[1]UES Monthly Customers'!BF11,0),0)</f>
        <v>184199</v>
      </c>
      <c r="AR11" s="28"/>
    </row>
    <row r="12" spans="1:44" s="16" customFormat="1" x14ac:dyDescent="0.3">
      <c r="A12" s="18">
        <v>43252</v>
      </c>
      <c r="B12" s="14">
        <f>+ROUND(IF('[1]UES Monthly Customers'!L12&gt;0,'[1]UES Monthly Sales'!L12/'[1]UES Monthly Customers'!L12,0),0)</f>
        <v>557</v>
      </c>
      <c r="C12" s="14">
        <f>+ROUND(IF('[1]UES Monthly Customers'!M12&gt;0,'[1]UES Monthly Sales'!M12/'[1]UES Monthly Customers'!M12,0),0)</f>
        <v>0</v>
      </c>
      <c r="D12" s="14">
        <f>+ROUND(IF('[1]UES Monthly Customers'!N12&gt;0,'[1]UES Monthly Sales'!N12/'[1]UES Monthly Customers'!N12,0),0)</f>
        <v>1858</v>
      </c>
      <c r="E12" s="14">
        <f>+ROUND(IF('[1]UES Monthly Customers'!O12&gt;0,'[1]UES Monthly Sales'!O12/'[1]UES Monthly Customers'!O12,0),0)</f>
        <v>0</v>
      </c>
      <c r="F12" s="14">
        <f>+ROUND(IF('[1]UES Monthly Customers'!P12&gt;0,'[1]UES Monthly Sales'!P12/'[1]UES Monthly Customers'!P12,0),0)</f>
        <v>659</v>
      </c>
      <c r="G12" s="14">
        <f>+ROUND(IF('[1]UES Monthly Customers'!Q12&gt;0,'[1]UES Monthly Sales'!Q12/'[1]UES Monthly Customers'!Q12,0),0)</f>
        <v>0</v>
      </c>
      <c r="H12" s="14">
        <f>+ROUND(IF('[1]UES Monthly Customers'!R12&gt;0,'[1]UES Monthly Sales'!R12/'[1]UES Monthly Customers'!R12,0),0)</f>
        <v>129193</v>
      </c>
      <c r="I12" s="19">
        <f>+ROUND(IF('[1]UES Monthly Customers'!S12&gt;0,'[1]UES Monthly Sales'!S12/'[1]UES Monthly Customers'!S12,0),0)</f>
        <v>286</v>
      </c>
      <c r="J12" s="15">
        <f>+ROUND(IF('[1]UES Monthly Customers'!T12&gt;0,'[1]UES Monthly Sales'!T12/'[1]UES Monthly Customers'!T12,0),0)</f>
        <v>783</v>
      </c>
      <c r="K12" s="20"/>
      <c r="L12" s="14">
        <f>+ROUND(IF('[1]UES Monthly Customers'!V12&gt;0,'[1]UES Monthly Sales'!V12/'[1]UES Monthly Customers'!V12,0),0)</f>
        <v>610</v>
      </c>
      <c r="M12" s="14">
        <f>+ROUND(IF('[1]UES Monthly Customers'!W12&gt;0,'[1]UES Monthly Sales'!W12/'[1]UES Monthly Customers'!W12,0),0)</f>
        <v>0</v>
      </c>
      <c r="N12" s="14">
        <f>+ROUND(IF('[1]UES Monthly Customers'!X12&gt;0,'[1]UES Monthly Sales'!X12/'[1]UES Monthly Customers'!X12,0),0)</f>
        <v>4543</v>
      </c>
      <c r="O12" s="14">
        <f>+ROUND(IF('[1]UES Monthly Customers'!Y12&gt;0,'[1]UES Monthly Sales'!Y12/'[1]UES Monthly Customers'!Y12,0),0)</f>
        <v>0</v>
      </c>
      <c r="P12" s="14">
        <f>+ROUND(IF('[1]UES Monthly Customers'!Z12&gt;0,'[1]UES Monthly Sales'!Z12/'[1]UES Monthly Customers'!Z12,0),0)</f>
        <v>1981</v>
      </c>
      <c r="Q12" s="14">
        <f>+ROUND(IF('[1]UES Monthly Customers'!AA12&gt;0,'[1]UES Monthly Sales'!AA12/'[1]UES Monthly Customers'!AA12,0),0)</f>
        <v>0</v>
      </c>
      <c r="R12" s="14">
        <f>+ROUND(IF('[1]UES Monthly Customers'!AB12&gt;0,'[1]UES Monthly Sales'!AB12/'[1]UES Monthly Customers'!AB12,0),0)</f>
        <v>227022</v>
      </c>
      <c r="S12" s="19">
        <f>+ROUND(IF('[1]UES Monthly Customers'!AC12&gt;0,'[1]UES Monthly Sales'!AC12/'[1]UES Monthly Customers'!AC12,0),0)</f>
        <v>1059</v>
      </c>
      <c r="T12" s="15">
        <f>+ROUND(IF('[1]UES Monthly Customers'!AD12&gt;0,'[1]UES Monthly Sales'!AD12/'[1]UES Monthly Customers'!AD12,0),0)</f>
        <v>4048</v>
      </c>
      <c r="U12" s="20"/>
      <c r="V12" s="14">
        <f>+ROUND(IF('[1]UES Monthly Customers'!AF12&gt;0,'[1]UES Monthly Sales'!AF12/'[1]UES Monthly Customers'!AF12,0),0)</f>
        <v>563</v>
      </c>
      <c r="W12" s="14">
        <f>+ROUND(IF('[1]UES Monthly Customers'!AG12&gt;0,'[1]UES Monthly Sales'!AG12/'[1]UES Monthly Customers'!AG12,0),0)</f>
        <v>0</v>
      </c>
      <c r="X12" s="14">
        <f>+ROUND(IF('[1]UES Monthly Customers'!AH12&gt;0,'[1]UES Monthly Sales'!AH12/'[1]UES Monthly Customers'!AH12,0),0)</f>
        <v>2556</v>
      </c>
      <c r="Y12" s="14">
        <f>+ROUND(IF('[1]UES Monthly Customers'!AI12&gt;0,'[1]UES Monthly Sales'!AI12/'[1]UES Monthly Customers'!AI12,0),0)</f>
        <v>0</v>
      </c>
      <c r="Z12" s="14">
        <f>+ROUND(IF('[1]UES Monthly Customers'!AJ12&gt;0,'[1]UES Monthly Sales'!AJ12/'[1]UES Monthly Customers'!AJ12,0),0)</f>
        <v>932</v>
      </c>
      <c r="AA12" s="14">
        <f>+ROUND(IF('[1]UES Monthly Customers'!AK12&gt;0,'[1]UES Monthly Sales'!AK12/'[1]UES Monthly Customers'!AK12,0),0)</f>
        <v>0</v>
      </c>
      <c r="AB12" s="14">
        <f>+ROUND(IF('[1]UES Monthly Customers'!AL12&gt;0,'[1]UES Monthly Sales'!AL12/'[1]UES Monthly Customers'!AL12,0),0)</f>
        <v>199605</v>
      </c>
      <c r="AC12" s="19">
        <f>+ROUND(IF('[1]UES Monthly Customers'!AM12&gt;0,'[1]UES Monthly Sales'!AM12/'[1]UES Monthly Customers'!AM12,0),0)</f>
        <v>425</v>
      </c>
      <c r="AD12" s="15">
        <f>+ROUND(IF('[1]UES Monthly Customers'!AN12&gt;0,'[1]UES Monthly Sales'!AN12/'[1]UES Monthly Customers'!AN12,0),0)</f>
        <v>1221</v>
      </c>
      <c r="AE12" s="21"/>
      <c r="AF12" s="22">
        <f>+ROUND(IF('[1]UES Monthly Customers'!AP12&gt;0,'[1]UES Monthly Sales'!AP12/'[1]UES Monthly Customers'!AP12,0),0)</f>
        <v>557</v>
      </c>
      <c r="AG12" s="23">
        <f>+ROUND(IF('[1]UES Monthly Customers'!AQ12&gt;0,'[1]UES Monthly Sales'!AQ12/'[1]UES Monthly Customers'!AQ12,0),0)</f>
        <v>610</v>
      </c>
      <c r="AH12" s="24">
        <f>+ROUND(IF('[1]UES Monthly Customers'!AT12&gt;0,'[1]UES Monthly Sales'!AT12/'[1]UES Monthly Customers'!AT12,0),0)</f>
        <v>563</v>
      </c>
      <c r="AI12" s="25"/>
      <c r="AJ12" s="22">
        <f>+ROUND(IF('[1]UES Monthly Customers'!AV12&gt;0,'[1]UES Monthly Sales'!AV12/'[1]UES Monthly Customers'!AV12,0),0)</f>
        <v>1613</v>
      </c>
      <c r="AK12" s="23">
        <f>+ROUND(IF('[1]UES Monthly Customers'!AW12&gt;0,'[1]UES Monthly Sales'!AW12/'[1]UES Monthly Customers'!AW12,0),0)</f>
        <v>4175</v>
      </c>
      <c r="AL12" s="24">
        <f>+ROUND(IF('[1]UES Monthly Customers'!AZ12&gt;0,'[1]UES Monthly Sales'!AZ12/'[1]UES Monthly Customers'!AZ12,0),0)</f>
        <v>2250</v>
      </c>
      <c r="AM12" s="26"/>
      <c r="AN12" s="27">
        <f>+ROUND(IF('[1]UES Monthly Customers'!BB12&gt;0,'[1]UES Monthly Sales'!BG12/'[1]UES Monthly Customers'!BB12,0),0)</f>
        <v>129193</v>
      </c>
      <c r="AO12" s="23">
        <f>+ROUND(IF('[1]UES Monthly Customers'!BC12&gt;0,'[1]UES Monthly Sales'!BH12/'[1]UES Monthly Customers'!BC12,0),0)</f>
        <v>227022</v>
      </c>
      <c r="AP12" s="24">
        <f>+ROUND(IF('[1]UES Monthly Customers'!BF12&gt;0,'[1]UES Monthly Sales'!BK12/'[1]UES Monthly Customers'!BF12,0),0)</f>
        <v>199605</v>
      </c>
      <c r="AR12" s="28"/>
    </row>
    <row r="13" spans="1:44" s="16" customFormat="1" x14ac:dyDescent="0.3">
      <c r="A13" s="18">
        <v>43282</v>
      </c>
      <c r="B13" s="14">
        <f>+ROUND(IF('[1]UES Monthly Customers'!L13&gt;0,'[1]UES Monthly Sales'!L13/'[1]UES Monthly Customers'!L13,0),0)</f>
        <v>688</v>
      </c>
      <c r="C13" s="14">
        <f>+ROUND(IF('[1]UES Monthly Customers'!M13&gt;0,'[1]UES Monthly Sales'!M13/'[1]UES Monthly Customers'!M13,0),0)</f>
        <v>0</v>
      </c>
      <c r="D13" s="14">
        <f>+ROUND(IF('[1]UES Monthly Customers'!N13&gt;0,'[1]UES Monthly Sales'!N13/'[1]UES Monthly Customers'!N13,0),0)</f>
        <v>2021</v>
      </c>
      <c r="E13" s="14">
        <f>+ROUND(IF('[1]UES Monthly Customers'!O13&gt;0,'[1]UES Monthly Sales'!O13/'[1]UES Monthly Customers'!O13,0),0)</f>
        <v>0</v>
      </c>
      <c r="F13" s="14">
        <f>+ROUND(IF('[1]UES Monthly Customers'!P13&gt;0,'[1]UES Monthly Sales'!P13/'[1]UES Monthly Customers'!P13,0),0)</f>
        <v>879</v>
      </c>
      <c r="G13" s="14">
        <f>+ROUND(IF('[1]UES Monthly Customers'!Q13&gt;0,'[1]UES Monthly Sales'!Q13/'[1]UES Monthly Customers'!Q13,0),0)</f>
        <v>0</v>
      </c>
      <c r="H13" s="14">
        <f>+ROUND(IF('[1]UES Monthly Customers'!R13&gt;0,'[1]UES Monthly Sales'!R13/'[1]UES Monthly Customers'!R13,0),0)</f>
        <v>107968</v>
      </c>
      <c r="I13" s="19">
        <f>+ROUND(IF('[1]UES Monthly Customers'!S13&gt;0,'[1]UES Monthly Sales'!S13/'[1]UES Monthly Customers'!S13,0),0)</f>
        <v>289</v>
      </c>
      <c r="J13" s="15">
        <f>+ROUND(IF('[1]UES Monthly Customers'!T13&gt;0,'[1]UES Monthly Sales'!T13/'[1]UES Monthly Customers'!T13,0),0)</f>
        <v>888</v>
      </c>
      <c r="K13" s="20"/>
      <c r="L13" s="14">
        <f>+ROUND(IF('[1]UES Monthly Customers'!V13&gt;0,'[1]UES Monthly Sales'!V13/'[1]UES Monthly Customers'!V13,0),0)</f>
        <v>757</v>
      </c>
      <c r="M13" s="14">
        <f>+ROUND(IF('[1]UES Monthly Customers'!W13&gt;0,'[1]UES Monthly Sales'!W13/'[1]UES Monthly Customers'!W13,0),0)</f>
        <v>0</v>
      </c>
      <c r="N13" s="14">
        <f>+ROUND(IF('[1]UES Monthly Customers'!X13&gt;0,'[1]UES Monthly Sales'!X13/'[1]UES Monthly Customers'!X13,0),0)</f>
        <v>4698</v>
      </c>
      <c r="O13" s="14">
        <f>+ROUND(IF('[1]UES Monthly Customers'!Y13&gt;0,'[1]UES Monthly Sales'!Y13/'[1]UES Monthly Customers'!Y13,0),0)</f>
        <v>0</v>
      </c>
      <c r="P13" s="14">
        <f>+ROUND(IF('[1]UES Monthly Customers'!Z13&gt;0,'[1]UES Monthly Sales'!Z13/'[1]UES Monthly Customers'!Z13,0),0)</f>
        <v>2528</v>
      </c>
      <c r="Q13" s="14">
        <f>+ROUND(IF('[1]UES Monthly Customers'!AA13&gt;0,'[1]UES Monthly Sales'!AA13/'[1]UES Monthly Customers'!AA13,0),0)</f>
        <v>0</v>
      </c>
      <c r="R13" s="14">
        <f>+ROUND(IF('[1]UES Monthly Customers'!AB13&gt;0,'[1]UES Monthly Sales'!AB13/'[1]UES Monthly Customers'!AB13,0),0)</f>
        <v>226542</v>
      </c>
      <c r="S13" s="19">
        <f>+ROUND(IF('[1]UES Monthly Customers'!AC13&gt;0,'[1]UES Monthly Sales'!AC13/'[1]UES Monthly Customers'!AC13,0),0)</f>
        <v>1049</v>
      </c>
      <c r="T13" s="15">
        <f>+ROUND(IF('[1]UES Monthly Customers'!AD13&gt;0,'[1]UES Monthly Sales'!AD13/'[1]UES Monthly Customers'!AD13,0),0)</f>
        <v>4439</v>
      </c>
      <c r="U13" s="20"/>
      <c r="V13" s="14">
        <f>+ROUND(IF('[1]UES Monthly Customers'!AF13&gt;0,'[1]UES Monthly Sales'!AF13/'[1]UES Monthly Customers'!AF13,0),0)</f>
        <v>696</v>
      </c>
      <c r="W13" s="14">
        <f>+ROUND(IF('[1]UES Monthly Customers'!AG13&gt;0,'[1]UES Monthly Sales'!AG13/'[1]UES Monthly Customers'!AG13,0),0)</f>
        <v>0</v>
      </c>
      <c r="X13" s="14">
        <f>+ROUND(IF('[1]UES Monthly Customers'!AH13&gt;0,'[1]UES Monthly Sales'!AH13/'[1]UES Monthly Customers'!AH13,0),0)</f>
        <v>2713</v>
      </c>
      <c r="Y13" s="14">
        <f>+ROUND(IF('[1]UES Monthly Customers'!AI13&gt;0,'[1]UES Monthly Sales'!AI13/'[1]UES Monthly Customers'!AI13,0),0)</f>
        <v>0</v>
      </c>
      <c r="Z13" s="14">
        <f>+ROUND(IF('[1]UES Monthly Customers'!AJ13&gt;0,'[1]UES Monthly Sales'!AJ13/'[1]UES Monthly Customers'!AJ13,0),0)</f>
        <v>1206</v>
      </c>
      <c r="AA13" s="14">
        <f>+ROUND(IF('[1]UES Monthly Customers'!AK13&gt;0,'[1]UES Monthly Sales'!AK13/'[1]UES Monthly Customers'!AK13,0),0)</f>
        <v>0</v>
      </c>
      <c r="AB13" s="14">
        <f>+ROUND(IF('[1]UES Monthly Customers'!AL13&gt;0,'[1]UES Monthly Sales'!AL13/'[1]UES Monthly Customers'!AL13,0),0)</f>
        <v>199353</v>
      </c>
      <c r="AC13" s="19">
        <f>+ROUND(IF('[1]UES Monthly Customers'!AM13&gt;0,'[1]UES Monthly Sales'!AM13/'[1]UES Monthly Customers'!AM13,0),0)</f>
        <v>427</v>
      </c>
      <c r="AD13" s="15">
        <f>+ROUND(IF('[1]UES Monthly Customers'!AN13&gt;0,'[1]UES Monthly Sales'!AN13/'[1]UES Monthly Customers'!AN13,0),0)</f>
        <v>1352</v>
      </c>
      <c r="AE13" s="21"/>
      <c r="AF13" s="22">
        <f>+ROUND(IF('[1]UES Monthly Customers'!AP13&gt;0,'[1]UES Monthly Sales'!AP13/'[1]UES Monthly Customers'!AP13,0),0)</f>
        <v>688</v>
      </c>
      <c r="AG13" s="23">
        <f>+ROUND(IF('[1]UES Monthly Customers'!AQ13&gt;0,'[1]UES Monthly Sales'!AQ13/'[1]UES Monthly Customers'!AQ13,0),0)</f>
        <v>757</v>
      </c>
      <c r="AH13" s="24">
        <f>+ROUND(IF('[1]UES Monthly Customers'!AT13&gt;0,'[1]UES Monthly Sales'!AT13/'[1]UES Monthly Customers'!AT13,0),0)</f>
        <v>696</v>
      </c>
      <c r="AI13" s="25"/>
      <c r="AJ13" s="22">
        <f>+ROUND(IF('[1]UES Monthly Customers'!AV13&gt;0,'[1]UES Monthly Sales'!AV13/'[1]UES Monthly Customers'!AV13,0),0)</f>
        <v>1756</v>
      </c>
      <c r="AK13" s="23">
        <f>+ROUND(IF('[1]UES Monthly Customers'!AW13&gt;0,'[1]UES Monthly Sales'!AW13/'[1]UES Monthly Customers'!AW13,0),0)</f>
        <v>4320</v>
      </c>
      <c r="AL13" s="24">
        <f>+ROUND(IF('[1]UES Monthly Customers'!AZ13&gt;0,'[1]UES Monthly Sales'!AZ13/'[1]UES Monthly Customers'!AZ13,0),0)</f>
        <v>2390</v>
      </c>
      <c r="AM13" s="26"/>
      <c r="AN13" s="27">
        <f>+ROUND(IF('[1]UES Monthly Customers'!BB13&gt;0,'[1]UES Monthly Sales'!BG13/'[1]UES Monthly Customers'!BB13,0),0)</f>
        <v>107968</v>
      </c>
      <c r="AO13" s="23">
        <f>+ROUND(IF('[1]UES Monthly Customers'!BC13&gt;0,'[1]UES Monthly Sales'!BH13/'[1]UES Monthly Customers'!BC13,0),0)</f>
        <v>226542</v>
      </c>
      <c r="AP13" s="24">
        <f>+ROUND(IF('[1]UES Monthly Customers'!BF13&gt;0,'[1]UES Monthly Sales'!BK13/'[1]UES Monthly Customers'!BF13,0),0)</f>
        <v>199353</v>
      </c>
      <c r="AR13" s="28"/>
    </row>
    <row r="14" spans="1:44" s="16" customFormat="1" x14ac:dyDescent="0.3">
      <c r="A14" s="18">
        <v>43313</v>
      </c>
      <c r="B14" s="14">
        <f>+ROUND(IF('[1]UES Monthly Customers'!L14&gt;0,'[1]UES Monthly Sales'!L14/'[1]UES Monthly Customers'!L14,0),0)</f>
        <v>802</v>
      </c>
      <c r="C14" s="14">
        <f>+ROUND(IF('[1]UES Monthly Customers'!M14&gt;0,'[1]UES Monthly Sales'!M14/'[1]UES Monthly Customers'!M14,0),0)</f>
        <v>0</v>
      </c>
      <c r="D14" s="14">
        <f>+ROUND(IF('[1]UES Monthly Customers'!N14&gt;0,'[1]UES Monthly Sales'!N14/'[1]UES Monthly Customers'!N14,0),0)</f>
        <v>2235</v>
      </c>
      <c r="E14" s="14">
        <f>+ROUND(IF('[1]UES Monthly Customers'!O14&gt;0,'[1]UES Monthly Sales'!O14/'[1]UES Monthly Customers'!O14,0),0)</f>
        <v>0</v>
      </c>
      <c r="F14" s="14">
        <f>+ROUND(IF('[1]UES Monthly Customers'!P14&gt;0,'[1]UES Monthly Sales'!P14/'[1]UES Monthly Customers'!P14,0),0)</f>
        <v>1055</v>
      </c>
      <c r="G14" s="14">
        <f>+ROUND(IF('[1]UES Monthly Customers'!Q14&gt;0,'[1]UES Monthly Sales'!Q14/'[1]UES Monthly Customers'!Q14,0),0)</f>
        <v>0</v>
      </c>
      <c r="H14" s="14">
        <f>+ROUND(IF('[1]UES Monthly Customers'!R14&gt;0,'[1]UES Monthly Sales'!R14/'[1]UES Monthly Customers'!R14,0),0)</f>
        <v>115959</v>
      </c>
      <c r="I14" s="19">
        <f>+ROUND(IF('[1]UES Monthly Customers'!S14&gt;0,'[1]UES Monthly Sales'!S14/'[1]UES Monthly Customers'!S14,0),0)</f>
        <v>285</v>
      </c>
      <c r="J14" s="15">
        <f>+ROUND(IF('[1]UES Monthly Customers'!T14&gt;0,'[1]UES Monthly Sales'!T14/'[1]UES Monthly Customers'!T14,0),0)</f>
        <v>1013</v>
      </c>
      <c r="K14" s="20"/>
      <c r="L14" s="14">
        <f>+ROUND(IF('[1]UES Monthly Customers'!V14&gt;0,'[1]UES Monthly Sales'!V14/'[1]UES Monthly Customers'!V14,0),0)</f>
        <v>872</v>
      </c>
      <c r="M14" s="14">
        <f>+ROUND(IF('[1]UES Monthly Customers'!W14&gt;0,'[1]UES Monthly Sales'!W14/'[1]UES Monthly Customers'!W14,0),0)</f>
        <v>0</v>
      </c>
      <c r="N14" s="14">
        <f>+ROUND(IF('[1]UES Monthly Customers'!X14&gt;0,'[1]UES Monthly Sales'!X14/'[1]UES Monthly Customers'!X14,0),0)</f>
        <v>5259</v>
      </c>
      <c r="O14" s="14">
        <f>+ROUND(IF('[1]UES Monthly Customers'!Y14&gt;0,'[1]UES Monthly Sales'!Y14/'[1]UES Monthly Customers'!Y14,0),0)</f>
        <v>0</v>
      </c>
      <c r="P14" s="14">
        <f>+ROUND(IF('[1]UES Monthly Customers'!Z14&gt;0,'[1]UES Monthly Sales'!Z14/'[1]UES Monthly Customers'!Z14,0),0)</f>
        <v>2843</v>
      </c>
      <c r="Q14" s="14">
        <f>+ROUND(IF('[1]UES Monthly Customers'!AA14&gt;0,'[1]UES Monthly Sales'!AA14/'[1]UES Monthly Customers'!AA14,0),0)</f>
        <v>0</v>
      </c>
      <c r="R14" s="14">
        <f>+ROUND(IF('[1]UES Monthly Customers'!AB14&gt;0,'[1]UES Monthly Sales'!AB14/'[1]UES Monthly Customers'!AB14,0),0)</f>
        <v>244227</v>
      </c>
      <c r="S14" s="19">
        <f>+ROUND(IF('[1]UES Monthly Customers'!AC14&gt;0,'[1]UES Monthly Sales'!AC14/'[1]UES Monthly Customers'!AC14,0),0)</f>
        <v>1046</v>
      </c>
      <c r="T14" s="15">
        <f>+ROUND(IF('[1]UES Monthly Customers'!AD14&gt;0,'[1]UES Monthly Sales'!AD14/'[1]UES Monthly Customers'!AD14,0),0)</f>
        <v>4941</v>
      </c>
      <c r="U14" s="20"/>
      <c r="V14" s="14">
        <f>+ROUND(IF('[1]UES Monthly Customers'!AF14&gt;0,'[1]UES Monthly Sales'!AF14/'[1]UES Monthly Customers'!AF14,0),0)</f>
        <v>809</v>
      </c>
      <c r="W14" s="14">
        <f>+ROUND(IF('[1]UES Monthly Customers'!AG14&gt;0,'[1]UES Monthly Sales'!AG14/'[1]UES Monthly Customers'!AG14,0),0)</f>
        <v>0</v>
      </c>
      <c r="X14" s="14">
        <f>+ROUND(IF('[1]UES Monthly Customers'!AH14&gt;0,'[1]UES Monthly Sales'!AH14/'[1]UES Monthly Customers'!AH14,0),0)</f>
        <v>3016</v>
      </c>
      <c r="Y14" s="14">
        <f>+ROUND(IF('[1]UES Monthly Customers'!AI14&gt;0,'[1]UES Monthly Sales'!AI14/'[1]UES Monthly Customers'!AI14,0),0)</f>
        <v>0</v>
      </c>
      <c r="Z14" s="14">
        <f>+ROUND(IF('[1]UES Monthly Customers'!AJ14&gt;0,'[1]UES Monthly Sales'!AJ14/'[1]UES Monthly Customers'!AJ14,0),0)</f>
        <v>1420</v>
      </c>
      <c r="AA14" s="14">
        <f>+ROUND(IF('[1]UES Monthly Customers'!AK14&gt;0,'[1]UES Monthly Sales'!AK14/'[1]UES Monthly Customers'!AK14,0),0)</f>
        <v>0</v>
      </c>
      <c r="AB14" s="14">
        <f>+ROUND(IF('[1]UES Monthly Customers'!AL14&gt;0,'[1]UES Monthly Sales'!AL14/'[1]UES Monthly Customers'!AL14,0),0)</f>
        <v>215632</v>
      </c>
      <c r="AC14" s="19">
        <f>+ROUND(IF('[1]UES Monthly Customers'!AM14&gt;0,'[1]UES Monthly Sales'!AM14/'[1]UES Monthly Customers'!AM14,0),0)</f>
        <v>422</v>
      </c>
      <c r="AD14" s="15">
        <f>+ROUND(IF('[1]UES Monthly Customers'!AN14&gt;0,'[1]UES Monthly Sales'!AN14/'[1]UES Monthly Customers'!AN14,0),0)</f>
        <v>1520</v>
      </c>
      <c r="AE14" s="21"/>
      <c r="AF14" s="22">
        <f>+ROUND(IF('[1]UES Monthly Customers'!AP14&gt;0,'[1]UES Monthly Sales'!AP14/'[1]UES Monthly Customers'!AP14,0),0)</f>
        <v>802</v>
      </c>
      <c r="AG14" s="23">
        <f>+ROUND(IF('[1]UES Monthly Customers'!AQ14&gt;0,'[1]UES Monthly Sales'!AQ14/'[1]UES Monthly Customers'!AQ14,0),0)</f>
        <v>872</v>
      </c>
      <c r="AH14" s="24">
        <f>+ROUND(IF('[1]UES Monthly Customers'!AT14&gt;0,'[1]UES Monthly Sales'!AT14/'[1]UES Monthly Customers'!AT14,0),0)</f>
        <v>809</v>
      </c>
      <c r="AI14" s="25"/>
      <c r="AJ14" s="22">
        <f>+ROUND(IF('[1]UES Monthly Customers'!AV14&gt;0,'[1]UES Monthly Sales'!AV14/'[1]UES Monthly Customers'!AV14,0),0)</f>
        <v>1939</v>
      </c>
      <c r="AK14" s="23">
        <f>+ROUND(IF('[1]UES Monthly Customers'!AW14&gt;0,'[1]UES Monthly Sales'!AW14/'[1]UES Monthly Customers'!AW14,0),0)</f>
        <v>4827</v>
      </c>
      <c r="AL14" s="24">
        <f>+ROUND(IF('[1]UES Monthly Customers'!AZ14&gt;0,'[1]UES Monthly Sales'!AZ14/'[1]UES Monthly Customers'!AZ14,0),0)</f>
        <v>2653</v>
      </c>
      <c r="AM14" s="26"/>
      <c r="AN14" s="27">
        <f>+ROUND(IF('[1]UES Monthly Customers'!BB14&gt;0,'[1]UES Monthly Sales'!BG14/'[1]UES Monthly Customers'!BB14,0),0)</f>
        <v>115959</v>
      </c>
      <c r="AO14" s="23">
        <f>+ROUND(IF('[1]UES Monthly Customers'!BC14&gt;0,'[1]UES Monthly Sales'!BH14/'[1]UES Monthly Customers'!BC14,0),0)</f>
        <v>244227</v>
      </c>
      <c r="AP14" s="24">
        <f>+ROUND(IF('[1]UES Monthly Customers'!BF14&gt;0,'[1]UES Monthly Sales'!BK14/'[1]UES Monthly Customers'!BF14,0),0)</f>
        <v>215632</v>
      </c>
      <c r="AR14" s="28"/>
    </row>
    <row r="15" spans="1:44" s="16" customFormat="1" x14ac:dyDescent="0.3">
      <c r="A15" s="18">
        <v>43344</v>
      </c>
      <c r="B15" s="14">
        <f>+ROUND(IF('[1]UES Monthly Customers'!L15&gt;0,'[1]UES Monthly Sales'!L15/'[1]UES Monthly Customers'!L15,0),0)</f>
        <v>688</v>
      </c>
      <c r="C15" s="14">
        <f>+ROUND(IF('[1]UES Monthly Customers'!M15&gt;0,'[1]UES Monthly Sales'!M15/'[1]UES Monthly Customers'!M15,0),0)</f>
        <v>0</v>
      </c>
      <c r="D15" s="14">
        <f>+ROUND(IF('[1]UES Monthly Customers'!N15&gt;0,'[1]UES Monthly Sales'!N15/'[1]UES Monthly Customers'!N15,0),0)</f>
        <v>2010</v>
      </c>
      <c r="E15" s="14">
        <f>+ROUND(IF('[1]UES Monthly Customers'!O15&gt;0,'[1]UES Monthly Sales'!O15/'[1]UES Monthly Customers'!O15,0),0)</f>
        <v>0</v>
      </c>
      <c r="F15" s="14">
        <f>+ROUND(IF('[1]UES Monthly Customers'!P15&gt;0,'[1]UES Monthly Sales'!P15/'[1]UES Monthly Customers'!P15,0),0)</f>
        <v>867</v>
      </c>
      <c r="G15" s="14">
        <f>+ROUND(IF('[1]UES Monthly Customers'!Q15&gt;0,'[1]UES Monthly Sales'!Q15/'[1]UES Monthly Customers'!Q15,0),0)</f>
        <v>0</v>
      </c>
      <c r="H15" s="14">
        <f>+ROUND(IF('[1]UES Monthly Customers'!R15&gt;0,'[1]UES Monthly Sales'!R15/'[1]UES Monthly Customers'!R15,0),0)</f>
        <v>103403</v>
      </c>
      <c r="I15" s="19">
        <f>+ROUND(IF('[1]UES Monthly Customers'!S15&gt;0,'[1]UES Monthly Sales'!S15/'[1]UES Monthly Customers'!S15,0),0)</f>
        <v>284</v>
      </c>
      <c r="J15" s="15">
        <f>+ROUND(IF('[1]UES Monthly Customers'!T15&gt;0,'[1]UES Monthly Sales'!T15/'[1]UES Monthly Customers'!T15,0),0)</f>
        <v>881</v>
      </c>
      <c r="K15" s="20"/>
      <c r="L15" s="14">
        <f>+ROUND(IF('[1]UES Monthly Customers'!V15&gt;0,'[1]UES Monthly Sales'!V15/'[1]UES Monthly Customers'!V15,0),0)</f>
        <v>740</v>
      </c>
      <c r="M15" s="14">
        <f>+ROUND(IF('[1]UES Monthly Customers'!W15&gt;0,'[1]UES Monthly Sales'!W15/'[1]UES Monthly Customers'!W15,0),0)</f>
        <v>0</v>
      </c>
      <c r="N15" s="14">
        <f>+ROUND(IF('[1]UES Monthly Customers'!X15&gt;0,'[1]UES Monthly Sales'!X15/'[1]UES Monthly Customers'!X15,0),0)</f>
        <v>4749</v>
      </c>
      <c r="O15" s="14">
        <f>+ROUND(IF('[1]UES Monthly Customers'!Y15&gt;0,'[1]UES Monthly Sales'!Y15/'[1]UES Monthly Customers'!Y15,0),0)</f>
        <v>0</v>
      </c>
      <c r="P15" s="14">
        <f>+ROUND(IF('[1]UES Monthly Customers'!Z15&gt;0,'[1]UES Monthly Sales'!Z15/'[1]UES Monthly Customers'!Z15,0),0)</f>
        <v>2690</v>
      </c>
      <c r="Q15" s="14">
        <f>+ROUND(IF('[1]UES Monthly Customers'!AA15&gt;0,'[1]UES Monthly Sales'!AA15/'[1]UES Monthly Customers'!AA15,0),0)</f>
        <v>0</v>
      </c>
      <c r="R15" s="14">
        <f>+ROUND(IF('[1]UES Monthly Customers'!AB15&gt;0,'[1]UES Monthly Sales'!AB15/'[1]UES Monthly Customers'!AB15,0),0)</f>
        <v>224229</v>
      </c>
      <c r="S15" s="19">
        <f>+ROUND(IF('[1]UES Monthly Customers'!AC15&gt;0,'[1]UES Monthly Sales'!AC15/'[1]UES Monthly Customers'!AC15,0),0)</f>
        <v>1068</v>
      </c>
      <c r="T15" s="15">
        <f>+ROUND(IF('[1]UES Monthly Customers'!AD15&gt;0,'[1]UES Monthly Sales'!AD15/'[1]UES Monthly Customers'!AD15,0),0)</f>
        <v>4528</v>
      </c>
      <c r="U15" s="20"/>
      <c r="V15" s="14">
        <f>+ROUND(IF('[1]UES Monthly Customers'!AF15&gt;0,'[1]UES Monthly Sales'!AF15/'[1]UES Monthly Customers'!AF15,0),0)</f>
        <v>694</v>
      </c>
      <c r="W15" s="14">
        <f>+ROUND(IF('[1]UES Monthly Customers'!AG15&gt;0,'[1]UES Monthly Sales'!AG15/'[1]UES Monthly Customers'!AG15,0),0)</f>
        <v>0</v>
      </c>
      <c r="X15" s="14">
        <f>+ROUND(IF('[1]UES Monthly Customers'!AH15&gt;0,'[1]UES Monthly Sales'!AH15/'[1]UES Monthly Customers'!AH15,0),0)</f>
        <v>2710</v>
      </c>
      <c r="Y15" s="14">
        <f>+ROUND(IF('[1]UES Monthly Customers'!AI15&gt;0,'[1]UES Monthly Sales'!AI15/'[1]UES Monthly Customers'!AI15,0),0)</f>
        <v>0</v>
      </c>
      <c r="Z15" s="14">
        <f>+ROUND(IF('[1]UES Monthly Customers'!AJ15&gt;0,'[1]UES Monthly Sales'!AJ15/'[1]UES Monthly Customers'!AJ15,0),0)</f>
        <v>1239</v>
      </c>
      <c r="AA15" s="14">
        <f>+ROUND(IF('[1]UES Monthly Customers'!AK15&gt;0,'[1]UES Monthly Sales'!AK15/'[1]UES Monthly Customers'!AK15,0),0)</f>
        <v>0</v>
      </c>
      <c r="AB15" s="14">
        <f>+ROUND(IF('[1]UES Monthly Customers'!AL15&gt;0,'[1]UES Monthly Sales'!AL15/'[1]UES Monthly Customers'!AL15,0),0)</f>
        <v>198063</v>
      </c>
      <c r="AC15" s="19">
        <f>+ROUND(IF('[1]UES Monthly Customers'!AM15&gt;0,'[1]UES Monthly Sales'!AM15/'[1]UES Monthly Customers'!AM15,0),0)</f>
        <v>423</v>
      </c>
      <c r="AD15" s="15">
        <f>+ROUND(IF('[1]UES Monthly Customers'!AN15&gt;0,'[1]UES Monthly Sales'!AN15/'[1]UES Monthly Customers'!AN15,0),0)</f>
        <v>1348</v>
      </c>
      <c r="AE15" s="21"/>
      <c r="AF15" s="22">
        <f>+ROUND(IF('[1]UES Monthly Customers'!AP15&gt;0,'[1]UES Monthly Sales'!AP15/'[1]UES Monthly Customers'!AP15,0),0)</f>
        <v>688</v>
      </c>
      <c r="AG15" s="23">
        <f>+ROUND(IF('[1]UES Monthly Customers'!AQ15&gt;0,'[1]UES Monthly Sales'!AQ15/'[1]UES Monthly Customers'!AQ15,0),0)</f>
        <v>740</v>
      </c>
      <c r="AH15" s="24">
        <f>+ROUND(IF('[1]UES Monthly Customers'!AT15&gt;0,'[1]UES Monthly Sales'!AT15/'[1]UES Monthly Customers'!AT15,0),0)</f>
        <v>694</v>
      </c>
      <c r="AI15" s="25"/>
      <c r="AJ15" s="22">
        <f>+ROUND(IF('[1]UES Monthly Customers'!AV15&gt;0,'[1]UES Monthly Sales'!AV15/'[1]UES Monthly Customers'!AV15,0),0)</f>
        <v>1747</v>
      </c>
      <c r="AK15" s="23">
        <f>+ROUND(IF('[1]UES Monthly Customers'!AW15&gt;0,'[1]UES Monthly Sales'!AW15/'[1]UES Monthly Customers'!AW15,0),0)</f>
        <v>4374</v>
      </c>
      <c r="AL15" s="24">
        <f>+ROUND(IF('[1]UES Monthly Customers'!AZ15&gt;0,'[1]UES Monthly Sales'!AZ15/'[1]UES Monthly Customers'!AZ15,0),0)</f>
        <v>2389</v>
      </c>
      <c r="AM15" s="26"/>
      <c r="AN15" s="27">
        <f>+ROUND(IF('[1]UES Monthly Customers'!BB15&gt;0,'[1]UES Monthly Sales'!BG15/'[1]UES Monthly Customers'!BB15,0),0)</f>
        <v>103403</v>
      </c>
      <c r="AO15" s="23">
        <f>+ROUND(IF('[1]UES Monthly Customers'!BC15&gt;0,'[1]UES Monthly Sales'!BH15/'[1]UES Monthly Customers'!BC15,0),0)</f>
        <v>224229</v>
      </c>
      <c r="AP15" s="24">
        <f>+ROUND(IF('[1]UES Monthly Customers'!BF15&gt;0,'[1]UES Monthly Sales'!BK15/'[1]UES Monthly Customers'!BF15,0),0)</f>
        <v>198063</v>
      </c>
      <c r="AR15" s="28"/>
    </row>
    <row r="16" spans="1:44" s="16" customFormat="1" x14ac:dyDescent="0.3">
      <c r="A16" s="18">
        <v>43374</v>
      </c>
      <c r="B16" s="14">
        <f>+ROUND(IF('[1]UES Monthly Customers'!L16&gt;0,'[1]UES Monthly Sales'!L16/'[1]UES Monthly Customers'!L16,0),0)</f>
        <v>526</v>
      </c>
      <c r="C16" s="14">
        <f>+ROUND(IF('[1]UES Monthly Customers'!M16&gt;0,'[1]UES Monthly Sales'!M16/'[1]UES Monthly Customers'!M16,0),0)</f>
        <v>0</v>
      </c>
      <c r="D16" s="14">
        <f>+ROUND(IF('[1]UES Monthly Customers'!N16&gt;0,'[1]UES Monthly Sales'!N16/'[1]UES Monthly Customers'!N16,0),0)</f>
        <v>1731</v>
      </c>
      <c r="E16" s="14">
        <f>+ROUND(IF('[1]UES Monthly Customers'!O16&gt;0,'[1]UES Monthly Sales'!O16/'[1]UES Monthly Customers'!O16,0),0)</f>
        <v>0</v>
      </c>
      <c r="F16" s="14">
        <f>+ROUND(IF('[1]UES Monthly Customers'!P16&gt;0,'[1]UES Monthly Sales'!P16/'[1]UES Monthly Customers'!P16,0),0)</f>
        <v>570</v>
      </c>
      <c r="G16" s="14">
        <f>+ROUND(IF('[1]UES Monthly Customers'!Q16&gt;0,'[1]UES Monthly Sales'!Q16/'[1]UES Monthly Customers'!Q16,0),0)</f>
        <v>0</v>
      </c>
      <c r="H16" s="14">
        <f>+ROUND(IF('[1]UES Monthly Customers'!R16&gt;0,'[1]UES Monthly Sales'!R16/'[1]UES Monthly Customers'!R16,0),0)</f>
        <v>101166</v>
      </c>
      <c r="I16" s="19">
        <f>+ROUND(IF('[1]UES Monthly Customers'!S16&gt;0,'[1]UES Monthly Sales'!S16/'[1]UES Monthly Customers'!S16,0),0)</f>
        <v>285</v>
      </c>
      <c r="J16" s="15">
        <f>+ROUND(IF('[1]UES Monthly Customers'!T16&gt;0,'[1]UES Monthly Sales'!T16/'[1]UES Monthly Customers'!T16,0),0)</f>
        <v>706</v>
      </c>
      <c r="K16" s="20"/>
      <c r="L16" s="14">
        <f>+ROUND(IF('[1]UES Monthly Customers'!V16&gt;0,'[1]UES Monthly Sales'!V16/'[1]UES Monthly Customers'!V16,0),0)</f>
        <v>585</v>
      </c>
      <c r="M16" s="14">
        <f>+ROUND(IF('[1]UES Monthly Customers'!W16&gt;0,'[1]UES Monthly Sales'!W16/'[1]UES Monthly Customers'!W16,0),0)</f>
        <v>0</v>
      </c>
      <c r="N16" s="14">
        <f>+ROUND(IF('[1]UES Monthly Customers'!X16&gt;0,'[1]UES Monthly Sales'!X16/'[1]UES Monthly Customers'!X16,0),0)</f>
        <v>4183</v>
      </c>
      <c r="O16" s="14">
        <f>+ROUND(IF('[1]UES Monthly Customers'!Y16&gt;0,'[1]UES Monthly Sales'!Y16/'[1]UES Monthly Customers'!Y16,0),0)</f>
        <v>0</v>
      </c>
      <c r="P16" s="14">
        <f>+ROUND(IF('[1]UES Monthly Customers'!Z16&gt;0,'[1]UES Monthly Sales'!Z16/'[1]UES Monthly Customers'!Z16,0),0)</f>
        <v>2012</v>
      </c>
      <c r="Q16" s="14">
        <f>+ROUND(IF('[1]UES Monthly Customers'!AA16&gt;0,'[1]UES Monthly Sales'!AA16/'[1]UES Monthly Customers'!AA16,0),0)</f>
        <v>0</v>
      </c>
      <c r="R16" s="14">
        <f>+ROUND(IF('[1]UES Monthly Customers'!AB16&gt;0,'[1]UES Monthly Sales'!AB16/'[1]UES Monthly Customers'!AB16,0),0)</f>
        <v>209283</v>
      </c>
      <c r="S16" s="19">
        <f>+ROUND(IF('[1]UES Monthly Customers'!AC16&gt;0,'[1]UES Monthly Sales'!AC16/'[1]UES Monthly Customers'!AC16,0),0)</f>
        <v>1067</v>
      </c>
      <c r="T16" s="15">
        <f>+ROUND(IF('[1]UES Monthly Customers'!AD16&gt;0,'[1]UES Monthly Sales'!AD16/'[1]UES Monthly Customers'!AD16,0),0)</f>
        <v>4142</v>
      </c>
      <c r="U16" s="20"/>
      <c r="V16" s="14">
        <f>+ROUND(IF('[1]UES Monthly Customers'!AF16&gt;0,'[1]UES Monthly Sales'!AF16/'[1]UES Monthly Customers'!AF16,0),0)</f>
        <v>532</v>
      </c>
      <c r="W16" s="14">
        <f>+ROUND(IF('[1]UES Monthly Customers'!AG16&gt;0,'[1]UES Monthly Sales'!AG16/'[1]UES Monthly Customers'!AG16,0),0)</f>
        <v>0</v>
      </c>
      <c r="X16" s="14">
        <f>+ROUND(IF('[1]UES Monthly Customers'!AH16&gt;0,'[1]UES Monthly Sales'!AH16/'[1]UES Monthly Customers'!AH16,0),0)</f>
        <v>2360</v>
      </c>
      <c r="Y16" s="14">
        <f>+ROUND(IF('[1]UES Monthly Customers'!AI16&gt;0,'[1]UES Monthly Sales'!AI16/'[1]UES Monthly Customers'!AI16,0),0)</f>
        <v>0</v>
      </c>
      <c r="Z16" s="14">
        <f>+ROUND(IF('[1]UES Monthly Customers'!AJ16&gt;0,'[1]UES Monthly Sales'!AJ16/'[1]UES Monthly Customers'!AJ16,0),0)</f>
        <v>876</v>
      </c>
      <c r="AA16" s="14">
        <f>+ROUND(IF('[1]UES Monthly Customers'!AK16&gt;0,'[1]UES Monthly Sales'!AK16/'[1]UES Monthly Customers'!AK16,0),0)</f>
        <v>0</v>
      </c>
      <c r="AB16" s="14">
        <f>+ROUND(IF('[1]UES Monthly Customers'!AL16&gt;0,'[1]UES Monthly Sales'!AL16/'[1]UES Monthly Customers'!AL16,0),0)</f>
        <v>186412</v>
      </c>
      <c r="AC16" s="19">
        <f>+ROUND(IF('[1]UES Monthly Customers'!AM16&gt;0,'[1]UES Monthly Sales'!AM16/'[1]UES Monthly Customers'!AM16,0),0)</f>
        <v>423</v>
      </c>
      <c r="AD16" s="15">
        <f>+ROUND(IF('[1]UES Monthly Customers'!AN16&gt;0,'[1]UES Monthly Sales'!AN16/'[1]UES Monthly Customers'!AN16,0),0)</f>
        <v>1143</v>
      </c>
      <c r="AE16" s="21"/>
      <c r="AF16" s="22">
        <f>+ROUND(IF('[1]UES Monthly Customers'!AP16&gt;0,'[1]UES Monthly Sales'!AP16/'[1]UES Monthly Customers'!AP16,0),0)</f>
        <v>526</v>
      </c>
      <c r="AG16" s="23">
        <f>+ROUND(IF('[1]UES Monthly Customers'!AQ16&gt;0,'[1]UES Monthly Sales'!AQ16/'[1]UES Monthly Customers'!AQ16,0),0)</f>
        <v>585</v>
      </c>
      <c r="AH16" s="24">
        <f>+ROUND(IF('[1]UES Monthly Customers'!AT16&gt;0,'[1]UES Monthly Sales'!AT16/'[1]UES Monthly Customers'!AT16,0),0)</f>
        <v>532</v>
      </c>
      <c r="AI16" s="25"/>
      <c r="AJ16" s="22">
        <f>+ROUND(IF('[1]UES Monthly Customers'!AV16&gt;0,'[1]UES Monthly Sales'!AV16/'[1]UES Monthly Customers'!AV16,0),0)</f>
        <v>1505</v>
      </c>
      <c r="AK16" s="23">
        <f>+ROUND(IF('[1]UES Monthly Customers'!AW16&gt;0,'[1]UES Monthly Sales'!AW16/'[1]UES Monthly Customers'!AW16,0),0)</f>
        <v>3854</v>
      </c>
      <c r="AL16" s="24">
        <f>+ROUND(IF('[1]UES Monthly Customers'!AZ16&gt;0,'[1]UES Monthly Sales'!AZ16/'[1]UES Monthly Customers'!AZ16,0),0)</f>
        <v>2081</v>
      </c>
      <c r="AM16" s="26"/>
      <c r="AN16" s="27">
        <f>+ROUND(IF('[1]UES Monthly Customers'!BB16&gt;0,'[1]UES Monthly Sales'!BG16/'[1]UES Monthly Customers'!BB16,0),0)</f>
        <v>101166</v>
      </c>
      <c r="AO16" s="23">
        <f>+ROUND(IF('[1]UES Monthly Customers'!BC16&gt;0,'[1]UES Monthly Sales'!BH16/'[1]UES Monthly Customers'!BC16,0),0)</f>
        <v>209283</v>
      </c>
      <c r="AP16" s="24">
        <f>+ROUND(IF('[1]UES Monthly Customers'!BF16&gt;0,'[1]UES Monthly Sales'!BK16/'[1]UES Monthly Customers'!BF16,0),0)</f>
        <v>186412</v>
      </c>
      <c r="AR16" s="28"/>
    </row>
    <row r="17" spans="1:44" s="16" customFormat="1" x14ac:dyDescent="0.3">
      <c r="A17" s="18">
        <v>43405</v>
      </c>
      <c r="B17" s="14">
        <f>+ROUND(IF('[1]UES Monthly Customers'!L17&gt;0,'[1]UES Monthly Sales'!L17/'[1]UES Monthly Customers'!L17,0),0)</f>
        <v>545</v>
      </c>
      <c r="C17" s="14">
        <f>+ROUND(IF('[1]UES Monthly Customers'!M17&gt;0,'[1]UES Monthly Sales'!M17/'[1]UES Monthly Customers'!M17,0),0)</f>
        <v>0</v>
      </c>
      <c r="D17" s="14">
        <f>+ROUND(IF('[1]UES Monthly Customers'!N17&gt;0,'[1]UES Monthly Sales'!N17/'[1]UES Monthly Customers'!N17,0),0)</f>
        <v>1657</v>
      </c>
      <c r="E17" s="14">
        <f>+ROUND(IF('[1]UES Monthly Customers'!O17&gt;0,'[1]UES Monthly Sales'!O17/'[1]UES Monthly Customers'!O17,0),0)</f>
        <v>0</v>
      </c>
      <c r="F17" s="14">
        <f>+ROUND(IF('[1]UES Monthly Customers'!P17&gt;0,'[1]UES Monthly Sales'!P17/'[1]UES Monthly Customers'!P17,0),0)</f>
        <v>861</v>
      </c>
      <c r="G17" s="14">
        <f>+ROUND(IF('[1]UES Monthly Customers'!Q17&gt;0,'[1]UES Monthly Sales'!Q17/'[1]UES Monthly Customers'!Q17,0),0)</f>
        <v>0</v>
      </c>
      <c r="H17" s="14">
        <f>+ROUND(IF('[1]UES Monthly Customers'!R17&gt;0,'[1]UES Monthly Sales'!R17/'[1]UES Monthly Customers'!R17,0),0)</f>
        <v>91998</v>
      </c>
      <c r="I17" s="19">
        <f>+ROUND(IF('[1]UES Monthly Customers'!S17&gt;0,'[1]UES Monthly Sales'!S17/'[1]UES Monthly Customers'!S17,0),0)</f>
        <v>283</v>
      </c>
      <c r="J17" s="15">
        <f>+ROUND(IF('[1]UES Monthly Customers'!T17&gt;0,'[1]UES Monthly Sales'!T17/'[1]UES Monthly Customers'!T17,0),0)</f>
        <v>710</v>
      </c>
      <c r="K17" s="20"/>
      <c r="L17" s="14">
        <f>+ROUND(IF('[1]UES Monthly Customers'!V17&gt;0,'[1]UES Monthly Sales'!V17/'[1]UES Monthly Customers'!V17,0),0)</f>
        <v>612</v>
      </c>
      <c r="M17" s="14">
        <f>+ROUND(IF('[1]UES Monthly Customers'!W17&gt;0,'[1]UES Monthly Sales'!W17/'[1]UES Monthly Customers'!W17,0),0)</f>
        <v>0</v>
      </c>
      <c r="N17" s="14">
        <f>+ROUND(IF('[1]UES Monthly Customers'!X17&gt;0,'[1]UES Monthly Sales'!X17/'[1]UES Monthly Customers'!X17,0),0)</f>
        <v>3817</v>
      </c>
      <c r="O17" s="14">
        <f>+ROUND(IF('[1]UES Monthly Customers'!Y17&gt;0,'[1]UES Monthly Sales'!Y17/'[1]UES Monthly Customers'!Y17,0),0)</f>
        <v>0</v>
      </c>
      <c r="P17" s="14">
        <f>+ROUND(IF('[1]UES Monthly Customers'!Z17&gt;0,'[1]UES Monthly Sales'!Z17/'[1]UES Monthly Customers'!Z17,0),0)</f>
        <v>2861</v>
      </c>
      <c r="Q17" s="14">
        <f>+ROUND(IF('[1]UES Monthly Customers'!AA17&gt;0,'[1]UES Monthly Sales'!AA17/'[1]UES Monthly Customers'!AA17,0),0)</f>
        <v>0</v>
      </c>
      <c r="R17" s="14">
        <f>+ROUND(IF('[1]UES Monthly Customers'!AB17&gt;0,'[1]UES Monthly Sales'!AB17/'[1]UES Monthly Customers'!AB17,0),0)</f>
        <v>182414</v>
      </c>
      <c r="S17" s="19">
        <f>+ROUND(IF('[1]UES Monthly Customers'!AC17&gt;0,'[1]UES Monthly Sales'!AC17/'[1]UES Monthly Customers'!AC17,0),0)</f>
        <v>1093</v>
      </c>
      <c r="T17" s="15">
        <f>+ROUND(IF('[1]UES Monthly Customers'!AD17&gt;0,'[1]UES Monthly Sales'!AD17/'[1]UES Monthly Customers'!AD17,0),0)</f>
        <v>3797</v>
      </c>
      <c r="U17" s="20"/>
      <c r="V17" s="14">
        <f>+ROUND(IF('[1]UES Monthly Customers'!AF17&gt;0,'[1]UES Monthly Sales'!AF17/'[1]UES Monthly Customers'!AF17,0),0)</f>
        <v>552</v>
      </c>
      <c r="W17" s="14">
        <f>+ROUND(IF('[1]UES Monthly Customers'!AG17&gt;0,'[1]UES Monthly Sales'!AG17/'[1]UES Monthly Customers'!AG17,0),0)</f>
        <v>0</v>
      </c>
      <c r="X17" s="14">
        <f>+ROUND(IF('[1]UES Monthly Customers'!AH17&gt;0,'[1]UES Monthly Sales'!AH17/'[1]UES Monthly Customers'!AH17,0),0)</f>
        <v>2206</v>
      </c>
      <c r="Y17" s="14">
        <f>+ROUND(IF('[1]UES Monthly Customers'!AI17&gt;0,'[1]UES Monthly Sales'!AI17/'[1]UES Monthly Customers'!AI17,0),0)</f>
        <v>0</v>
      </c>
      <c r="Z17" s="14">
        <f>+ROUND(IF('[1]UES Monthly Customers'!AJ17&gt;0,'[1]UES Monthly Sales'!AJ17/'[1]UES Monthly Customers'!AJ17,0),0)</f>
        <v>1277</v>
      </c>
      <c r="AA17" s="14">
        <f>+ROUND(IF('[1]UES Monthly Customers'!AK17&gt;0,'[1]UES Monthly Sales'!AK17/'[1]UES Monthly Customers'!AK17,0),0)</f>
        <v>0</v>
      </c>
      <c r="AB17" s="14">
        <f>+ROUND(IF('[1]UES Monthly Customers'!AL17&gt;0,'[1]UES Monthly Sales'!AL17/'[1]UES Monthly Customers'!AL17,0),0)</f>
        <v>163985</v>
      </c>
      <c r="AC17" s="19">
        <f>+ROUND(IF('[1]UES Monthly Customers'!AM17&gt;0,'[1]UES Monthly Sales'!AM17/'[1]UES Monthly Customers'!AM17,0),0)</f>
        <v>425</v>
      </c>
      <c r="AD17" s="15">
        <f>+ROUND(IF('[1]UES Monthly Customers'!AN17&gt;0,'[1]UES Monthly Sales'!AN17/'[1]UES Monthly Customers'!AN17,0),0)</f>
        <v>1100</v>
      </c>
      <c r="AE17" s="21"/>
      <c r="AF17" s="22">
        <f>+ROUND(IF('[1]UES Monthly Customers'!AP17&gt;0,'[1]UES Monthly Sales'!AP17/'[1]UES Monthly Customers'!AP17,0),0)</f>
        <v>545</v>
      </c>
      <c r="AG17" s="23">
        <f>+ROUND(IF('[1]UES Monthly Customers'!AQ17&gt;0,'[1]UES Monthly Sales'!AQ17/'[1]UES Monthly Customers'!AQ17,0),0)</f>
        <v>612</v>
      </c>
      <c r="AH17" s="24">
        <f>+ROUND(IF('[1]UES Monthly Customers'!AT17&gt;0,'[1]UES Monthly Sales'!AT17/'[1]UES Monthly Customers'!AT17,0),0)</f>
        <v>552</v>
      </c>
      <c r="AI17" s="25"/>
      <c r="AJ17" s="22">
        <f>+ROUND(IF('[1]UES Monthly Customers'!AV17&gt;0,'[1]UES Monthly Sales'!AV17/'[1]UES Monthly Customers'!AV17,0),0)</f>
        <v>1449</v>
      </c>
      <c r="AK17" s="23">
        <f>+ROUND(IF('[1]UES Monthly Customers'!AW17&gt;0,'[1]UES Monthly Sales'!AW17/'[1]UES Monthly Customers'!AW17,0),0)</f>
        <v>3548</v>
      </c>
      <c r="AL17" s="24">
        <f>+ROUND(IF('[1]UES Monthly Customers'!AZ17&gt;0,'[1]UES Monthly Sales'!AZ17/'[1]UES Monthly Customers'!AZ17,0),0)</f>
        <v>1960</v>
      </c>
      <c r="AM17" s="26"/>
      <c r="AN17" s="27">
        <f>+ROUND(IF('[1]UES Monthly Customers'!BB17&gt;0,'[1]UES Monthly Sales'!BG17/'[1]UES Monthly Customers'!BB17,0),0)</f>
        <v>91998</v>
      </c>
      <c r="AO17" s="23">
        <f>+ROUND(IF('[1]UES Monthly Customers'!BC17&gt;0,'[1]UES Monthly Sales'!BH17/'[1]UES Monthly Customers'!BC17,0),0)</f>
        <v>182414</v>
      </c>
      <c r="AP17" s="24">
        <f>+ROUND(IF('[1]UES Monthly Customers'!BF17&gt;0,'[1]UES Monthly Sales'!BK17/'[1]UES Monthly Customers'!BF17,0),0)</f>
        <v>163985</v>
      </c>
      <c r="AR17" s="28"/>
    </row>
    <row r="18" spans="1:44" s="16" customFormat="1" x14ac:dyDescent="0.3">
      <c r="A18" s="18">
        <v>43435</v>
      </c>
      <c r="B18" s="14">
        <f>+ROUND(IF('[1]UES Monthly Customers'!L18&gt;0,'[1]UES Monthly Sales'!L18/'[1]UES Monthly Customers'!L18,0),0)</f>
        <v>679</v>
      </c>
      <c r="C18" s="14">
        <f>+ROUND(IF('[1]UES Monthly Customers'!M18&gt;0,'[1]UES Monthly Sales'!M18/'[1]UES Monthly Customers'!M18,0),0)</f>
        <v>0</v>
      </c>
      <c r="D18" s="14">
        <f>+ROUND(IF('[1]UES Monthly Customers'!N18&gt;0,'[1]UES Monthly Sales'!N18/'[1]UES Monthly Customers'!N18,0),0)</f>
        <v>2026</v>
      </c>
      <c r="E18" s="14">
        <f>+ROUND(IF('[1]UES Monthly Customers'!O18&gt;0,'[1]UES Monthly Sales'!O18/'[1]UES Monthly Customers'!O18,0),0)</f>
        <v>0</v>
      </c>
      <c r="F18" s="14">
        <f>+ROUND(IF('[1]UES Monthly Customers'!P18&gt;0,'[1]UES Monthly Sales'!P18/'[1]UES Monthly Customers'!P18,0),0)</f>
        <v>1537</v>
      </c>
      <c r="G18" s="14">
        <f>+ROUND(IF('[1]UES Monthly Customers'!Q18&gt;0,'[1]UES Monthly Sales'!Q18/'[1]UES Monthly Customers'!Q18,0),0)</f>
        <v>0</v>
      </c>
      <c r="H18" s="14">
        <f>+ROUND(IF('[1]UES Monthly Customers'!R18&gt;0,'[1]UES Monthly Sales'!R18/'[1]UES Monthly Customers'!R18,0),0)</f>
        <v>83106</v>
      </c>
      <c r="I18" s="19">
        <f>+ROUND(IF('[1]UES Monthly Customers'!S18&gt;0,'[1]UES Monthly Sales'!S18/'[1]UES Monthly Customers'!S18,0),0)</f>
        <v>285</v>
      </c>
      <c r="J18" s="15">
        <f>+ROUND(IF('[1]UES Monthly Customers'!T18&gt;0,'[1]UES Monthly Sales'!T18/'[1]UES Monthly Customers'!T18,0),0)</f>
        <v>871</v>
      </c>
      <c r="K18" s="20"/>
      <c r="L18" s="14">
        <f>+ROUND(IF('[1]UES Monthly Customers'!V18&gt;0,'[1]UES Monthly Sales'!V18/'[1]UES Monthly Customers'!V18,0),0)</f>
        <v>765</v>
      </c>
      <c r="M18" s="14">
        <f>+ROUND(IF('[1]UES Monthly Customers'!W18&gt;0,'[1]UES Monthly Sales'!W18/'[1]UES Monthly Customers'!W18,0),0)</f>
        <v>0</v>
      </c>
      <c r="N18" s="14">
        <f>+ROUND(IF('[1]UES Monthly Customers'!X18&gt;0,'[1]UES Monthly Sales'!X18/'[1]UES Monthly Customers'!X18,0),0)</f>
        <v>4144</v>
      </c>
      <c r="O18" s="14">
        <f>+ROUND(IF('[1]UES Monthly Customers'!Y18&gt;0,'[1]UES Monthly Sales'!Y18/'[1]UES Monthly Customers'!Y18,0),0)</f>
        <v>0</v>
      </c>
      <c r="P18" s="14">
        <f>+ROUND(IF('[1]UES Monthly Customers'!Z18&gt;0,'[1]UES Monthly Sales'!Z18/'[1]UES Monthly Customers'!Z18,0),0)</f>
        <v>6111</v>
      </c>
      <c r="Q18" s="14">
        <f>+ROUND(IF('[1]UES Monthly Customers'!AA18&gt;0,'[1]UES Monthly Sales'!AA18/'[1]UES Monthly Customers'!AA18,0),0)</f>
        <v>0</v>
      </c>
      <c r="R18" s="14">
        <f>+ROUND(IF('[1]UES Monthly Customers'!AB18&gt;0,'[1]UES Monthly Sales'!AB18/'[1]UES Monthly Customers'!AB18,0),0)</f>
        <v>196441</v>
      </c>
      <c r="S18" s="19">
        <f>+ROUND(IF('[1]UES Monthly Customers'!AC18&gt;0,'[1]UES Monthly Sales'!AC18/'[1]UES Monthly Customers'!AC18,0),0)</f>
        <v>1085</v>
      </c>
      <c r="T18" s="15">
        <f>+ROUND(IF('[1]UES Monthly Customers'!AD18&gt;0,'[1]UES Monthly Sales'!AD18/'[1]UES Monthly Customers'!AD18,0),0)</f>
        <v>4137</v>
      </c>
      <c r="U18" s="20"/>
      <c r="V18" s="14">
        <f>+ROUND(IF('[1]UES Monthly Customers'!AF18&gt;0,'[1]UES Monthly Sales'!AF18/'[1]UES Monthly Customers'!AF18,0),0)</f>
        <v>688</v>
      </c>
      <c r="W18" s="14">
        <f>+ROUND(IF('[1]UES Monthly Customers'!AG18&gt;0,'[1]UES Monthly Sales'!AG18/'[1]UES Monthly Customers'!AG18,0),0)</f>
        <v>0</v>
      </c>
      <c r="X18" s="14">
        <f>+ROUND(IF('[1]UES Monthly Customers'!AH18&gt;0,'[1]UES Monthly Sales'!AH18/'[1]UES Monthly Customers'!AH18,0),0)</f>
        <v>2567</v>
      </c>
      <c r="Y18" s="14">
        <f>+ROUND(IF('[1]UES Monthly Customers'!AI18&gt;0,'[1]UES Monthly Sales'!AI18/'[1]UES Monthly Customers'!AI18,0),0)</f>
        <v>0</v>
      </c>
      <c r="Z18" s="14">
        <f>+ROUND(IF('[1]UES Monthly Customers'!AJ18&gt;0,'[1]UES Monthly Sales'!AJ18/'[1]UES Monthly Customers'!AJ18,0),0)</f>
        <v>2488</v>
      </c>
      <c r="AA18" s="14">
        <f>+ROUND(IF('[1]UES Monthly Customers'!AK18&gt;0,'[1]UES Monthly Sales'!AK18/'[1]UES Monthly Customers'!AK18,0),0)</f>
        <v>0</v>
      </c>
      <c r="AB18" s="14">
        <f>+ROUND(IF('[1]UES Monthly Customers'!AL18&gt;0,'[1]UES Monthly Sales'!AL18/'[1]UES Monthly Customers'!AL18,0),0)</f>
        <v>169901</v>
      </c>
      <c r="AC18" s="19">
        <f>+ROUND(IF('[1]UES Monthly Customers'!AM18&gt;0,'[1]UES Monthly Sales'!AM18/'[1]UES Monthly Customers'!AM18,0),0)</f>
        <v>423</v>
      </c>
      <c r="AD18" s="15">
        <f>+ROUND(IF('[1]UES Monthly Customers'!AN18&gt;0,'[1]UES Monthly Sales'!AN18/'[1]UES Monthly Customers'!AN18,0),0)</f>
        <v>1279</v>
      </c>
      <c r="AE18" s="21"/>
      <c r="AF18" s="22">
        <f>+ROUND(IF('[1]UES Monthly Customers'!AP18&gt;0,'[1]UES Monthly Sales'!AP18/'[1]UES Monthly Customers'!AP18,0),0)</f>
        <v>679</v>
      </c>
      <c r="AG18" s="23">
        <f>+ROUND(IF('[1]UES Monthly Customers'!AQ18&gt;0,'[1]UES Monthly Sales'!AQ18/'[1]UES Monthly Customers'!AQ18,0),0)</f>
        <v>765</v>
      </c>
      <c r="AH18" s="24">
        <f>+ROUND(IF('[1]UES Monthly Customers'!AT18&gt;0,'[1]UES Monthly Sales'!AT18/'[1]UES Monthly Customers'!AT18,0),0)</f>
        <v>688</v>
      </c>
      <c r="AI18" s="25"/>
      <c r="AJ18" s="22">
        <f>+ROUND(IF('[1]UES Monthly Customers'!AV18&gt;0,'[1]UES Monthly Sales'!AV18/'[1]UES Monthly Customers'!AV18,0),0)</f>
        <v>1774</v>
      </c>
      <c r="AK18" s="23">
        <f>+ROUND(IF('[1]UES Monthly Customers'!AW18&gt;0,'[1]UES Monthly Sales'!AW18/'[1]UES Monthly Customers'!AW18,0),0)</f>
        <v>3902</v>
      </c>
      <c r="AL18" s="24">
        <f>+ROUND(IF('[1]UES Monthly Customers'!AZ18&gt;0,'[1]UES Monthly Sales'!AZ18/'[1]UES Monthly Customers'!AZ18,0),0)</f>
        <v>2292</v>
      </c>
      <c r="AM18" s="26"/>
      <c r="AN18" s="27">
        <f>+ROUND(IF('[1]UES Monthly Customers'!BB18&gt;0,'[1]UES Monthly Sales'!BG18/'[1]UES Monthly Customers'!BB18,0),0)</f>
        <v>83106</v>
      </c>
      <c r="AO18" s="23">
        <f>+ROUND(IF('[1]UES Monthly Customers'!BC18&gt;0,'[1]UES Monthly Sales'!BH18/'[1]UES Monthly Customers'!BC18,0),0)</f>
        <v>196441</v>
      </c>
      <c r="AP18" s="24">
        <f>+ROUND(IF('[1]UES Monthly Customers'!BF18&gt;0,'[1]UES Monthly Sales'!BK18/'[1]UES Monthly Customers'!BF18,0),0)</f>
        <v>169901</v>
      </c>
      <c r="AR18" s="28"/>
    </row>
    <row r="19" spans="1:44" s="16" customFormat="1" x14ac:dyDescent="0.3">
      <c r="A19" s="18">
        <v>43466</v>
      </c>
      <c r="B19" s="14">
        <f>+ROUND(IF('[1]UES Monthly Customers'!L19&gt;0,'[1]UES Monthly Sales'!L19/'[1]UES Monthly Customers'!L19,0),0)</f>
        <v>728</v>
      </c>
      <c r="C19" s="14">
        <f>+ROUND(IF('[1]UES Monthly Customers'!M19&gt;0,'[1]UES Monthly Sales'!M19/'[1]UES Monthly Customers'!M19,0),0)</f>
        <v>0</v>
      </c>
      <c r="D19" s="14">
        <f>+ROUND(IF('[1]UES Monthly Customers'!N19&gt;0,'[1]UES Monthly Sales'!N19/'[1]UES Monthly Customers'!N19,0),0)</f>
        <v>1977</v>
      </c>
      <c r="E19" s="14">
        <f>+ROUND(IF('[1]UES Monthly Customers'!O19&gt;0,'[1]UES Monthly Sales'!O19/'[1]UES Monthly Customers'!O19,0),0)</f>
        <v>0</v>
      </c>
      <c r="F19" s="14">
        <f>+ROUND(IF('[1]UES Monthly Customers'!P19&gt;0,'[1]UES Monthly Sales'!P19/'[1]UES Monthly Customers'!P19,0),0)</f>
        <v>1681</v>
      </c>
      <c r="G19" s="14">
        <f>+ROUND(IF('[1]UES Monthly Customers'!Q19&gt;0,'[1]UES Monthly Sales'!Q19/'[1]UES Monthly Customers'!Q19,0),0)</f>
        <v>0</v>
      </c>
      <c r="H19" s="14">
        <f>+ROUND(IF('[1]UES Monthly Customers'!R19&gt;0,'[1]UES Monthly Sales'!R19/'[1]UES Monthly Customers'!R19,0),0)</f>
        <v>85806</v>
      </c>
      <c r="I19" s="19">
        <f>+ROUND(IF('[1]UES Monthly Customers'!S19&gt;0,'[1]UES Monthly Sales'!S19/'[1]UES Monthly Customers'!S19,0),0)</f>
        <v>286</v>
      </c>
      <c r="J19" s="15">
        <f>+ROUND(IF('[1]UES Monthly Customers'!T19&gt;0,'[1]UES Monthly Sales'!T19/'[1]UES Monthly Customers'!T19,0),0)</f>
        <v>911</v>
      </c>
      <c r="K19" s="20"/>
      <c r="L19" s="14">
        <f>+ROUND(IF('[1]UES Monthly Customers'!V19&gt;0,'[1]UES Monthly Sales'!V19/'[1]UES Monthly Customers'!V19,0),0)</f>
        <v>817</v>
      </c>
      <c r="M19" s="14">
        <f>+ROUND(IF('[1]UES Monthly Customers'!W19&gt;0,'[1]UES Monthly Sales'!W19/'[1]UES Monthly Customers'!W19,0),0)</f>
        <v>0</v>
      </c>
      <c r="N19" s="14">
        <f>+ROUND(IF('[1]UES Monthly Customers'!X19&gt;0,'[1]UES Monthly Sales'!X19/'[1]UES Monthly Customers'!X19,0),0)</f>
        <v>4153</v>
      </c>
      <c r="O19" s="14">
        <f>+ROUND(IF('[1]UES Monthly Customers'!Y19&gt;0,'[1]UES Monthly Sales'!Y19/'[1]UES Monthly Customers'!Y19,0),0)</f>
        <v>0</v>
      </c>
      <c r="P19" s="14">
        <f>+ROUND(IF('[1]UES Monthly Customers'!Z19&gt;0,'[1]UES Monthly Sales'!Z19/'[1]UES Monthly Customers'!Z19,0),0)</f>
        <v>5122</v>
      </c>
      <c r="Q19" s="14">
        <f>+ROUND(IF('[1]UES Monthly Customers'!AA19&gt;0,'[1]UES Monthly Sales'!AA19/'[1]UES Monthly Customers'!AA19,0),0)</f>
        <v>0</v>
      </c>
      <c r="R19" s="14">
        <f>+ROUND(IF('[1]UES Monthly Customers'!AB19&gt;0,'[1]UES Monthly Sales'!AB19/'[1]UES Monthly Customers'!AB19,0),0)</f>
        <v>197656</v>
      </c>
      <c r="S19" s="19">
        <f>+ROUND(IF('[1]UES Monthly Customers'!AC19&gt;0,'[1]UES Monthly Sales'!AC19/'[1]UES Monthly Customers'!AC19,0),0)</f>
        <v>1081</v>
      </c>
      <c r="T19" s="15">
        <f>+ROUND(IF('[1]UES Monthly Customers'!AD19&gt;0,'[1]UES Monthly Sales'!AD19/'[1]UES Monthly Customers'!AD19,0),0)</f>
        <v>4182</v>
      </c>
      <c r="U19" s="20"/>
      <c r="V19" s="14">
        <f>+ROUND(IF('[1]UES Monthly Customers'!AF19&gt;0,'[1]UES Monthly Sales'!AF19/'[1]UES Monthly Customers'!AF19,0),0)</f>
        <v>737</v>
      </c>
      <c r="W19" s="14">
        <f>+ROUND(IF('[1]UES Monthly Customers'!AG19&gt;0,'[1]UES Monthly Sales'!AG19/'[1]UES Monthly Customers'!AG19,0),0)</f>
        <v>0</v>
      </c>
      <c r="X19" s="14">
        <f>+ROUND(IF('[1]UES Monthly Customers'!AH19&gt;0,'[1]UES Monthly Sales'!AH19/'[1]UES Monthly Customers'!AH19,0),0)</f>
        <v>2533</v>
      </c>
      <c r="Y19" s="14">
        <f>+ROUND(IF('[1]UES Monthly Customers'!AI19&gt;0,'[1]UES Monthly Sales'!AI19/'[1]UES Monthly Customers'!AI19,0),0)</f>
        <v>0</v>
      </c>
      <c r="Z19" s="14">
        <f>+ROUND(IF('[1]UES Monthly Customers'!AJ19&gt;0,'[1]UES Monthly Sales'!AJ19/'[1]UES Monthly Customers'!AJ19,0),0)</f>
        <v>2427</v>
      </c>
      <c r="AA19" s="14">
        <f>+ROUND(IF('[1]UES Monthly Customers'!AK19&gt;0,'[1]UES Monthly Sales'!AK19/'[1]UES Monthly Customers'!AK19,0),0)</f>
        <v>0</v>
      </c>
      <c r="AB19" s="14">
        <f>+ROUND(IF('[1]UES Monthly Customers'!AL19&gt;0,'[1]UES Monthly Sales'!AL19/'[1]UES Monthly Customers'!AL19,0),0)</f>
        <v>170755</v>
      </c>
      <c r="AC19" s="19">
        <f>+ROUND(IF('[1]UES Monthly Customers'!AM19&gt;0,'[1]UES Monthly Sales'!AM19/'[1]UES Monthly Customers'!AM19,0),0)</f>
        <v>424</v>
      </c>
      <c r="AD19" s="15">
        <f>+ROUND(IF('[1]UES Monthly Customers'!AN19&gt;0,'[1]UES Monthly Sales'!AN19/'[1]UES Monthly Customers'!AN19,0),0)</f>
        <v>1318</v>
      </c>
      <c r="AE19" s="21"/>
      <c r="AF19" s="22">
        <f>+ROUND(IF('[1]UES Monthly Customers'!AP19&gt;0,'[1]UES Monthly Sales'!AP19/'[1]UES Monthly Customers'!AP19,0),0)</f>
        <v>728</v>
      </c>
      <c r="AG19" s="23">
        <f>+ROUND(IF('[1]UES Monthly Customers'!AQ19&gt;0,'[1]UES Monthly Sales'!AQ19/'[1]UES Monthly Customers'!AQ19,0),0)</f>
        <v>817</v>
      </c>
      <c r="AH19" s="24">
        <f>+ROUND(IF('[1]UES Monthly Customers'!AT19&gt;0,'[1]UES Monthly Sales'!AT19/'[1]UES Monthly Customers'!AT19,0),0)</f>
        <v>737</v>
      </c>
      <c r="AI19" s="25"/>
      <c r="AJ19" s="22">
        <f>+ROUND(IF('[1]UES Monthly Customers'!AV19&gt;0,'[1]UES Monthly Sales'!AV19/'[1]UES Monthly Customers'!AV19,0),0)</f>
        <v>1736</v>
      </c>
      <c r="AK19" s="23">
        <f>+ROUND(IF('[1]UES Monthly Customers'!AW19&gt;0,'[1]UES Monthly Sales'!AW19/'[1]UES Monthly Customers'!AW19,0),0)</f>
        <v>3891</v>
      </c>
      <c r="AL19" s="24">
        <f>+ROUND(IF('[1]UES Monthly Customers'!AZ19&gt;0,'[1]UES Monthly Sales'!AZ19/'[1]UES Monthly Customers'!AZ19,0),0)</f>
        <v>2263</v>
      </c>
      <c r="AM19" s="26"/>
      <c r="AN19" s="27">
        <f>+ROUND(IF('[1]UES Monthly Customers'!BB19&gt;0,'[1]UES Monthly Sales'!BG19/'[1]UES Monthly Customers'!BB19,0),0)</f>
        <v>85806</v>
      </c>
      <c r="AO19" s="23">
        <f>+ROUND(IF('[1]UES Monthly Customers'!BC19&gt;0,'[1]UES Monthly Sales'!BH19/'[1]UES Monthly Customers'!BC19,0),0)</f>
        <v>197656</v>
      </c>
      <c r="AP19" s="24">
        <f>+ROUND(IF('[1]UES Monthly Customers'!BF19&gt;0,'[1]UES Monthly Sales'!BK19/'[1]UES Monthly Customers'!BF19,0),0)</f>
        <v>170755</v>
      </c>
      <c r="AR19" s="28"/>
    </row>
    <row r="20" spans="1:44" s="16" customFormat="1" x14ac:dyDescent="0.3">
      <c r="A20" s="18">
        <v>43497</v>
      </c>
      <c r="B20" s="14">
        <f>+ROUND(IF('[1]UES Monthly Customers'!L20&gt;0,'[1]UES Monthly Sales'!L20/'[1]UES Monthly Customers'!L20,0),0)</f>
        <v>670</v>
      </c>
      <c r="C20" s="14">
        <f>+ROUND(IF('[1]UES Monthly Customers'!M20&gt;0,'[1]UES Monthly Sales'!M20/'[1]UES Monthly Customers'!M20,0),0)</f>
        <v>0</v>
      </c>
      <c r="D20" s="14">
        <f>+ROUND(IF('[1]UES Monthly Customers'!N20&gt;0,'[1]UES Monthly Sales'!N20/'[1]UES Monthly Customers'!N20,0),0)</f>
        <v>1982</v>
      </c>
      <c r="E20" s="14">
        <f>+ROUND(IF('[1]UES Monthly Customers'!O20&gt;0,'[1]UES Monthly Sales'!O20/'[1]UES Monthly Customers'!O20,0),0)</f>
        <v>0</v>
      </c>
      <c r="F20" s="14">
        <f>+ROUND(IF('[1]UES Monthly Customers'!P20&gt;0,'[1]UES Monthly Sales'!P20/'[1]UES Monthly Customers'!P20,0),0)</f>
        <v>1809</v>
      </c>
      <c r="G20" s="14">
        <f>+ROUND(IF('[1]UES Monthly Customers'!Q20&gt;0,'[1]UES Monthly Sales'!Q20/'[1]UES Monthly Customers'!Q20,0),0)</f>
        <v>0</v>
      </c>
      <c r="H20" s="14">
        <f>+ROUND(IF('[1]UES Monthly Customers'!R20&gt;0,'[1]UES Monthly Sales'!R20/'[1]UES Monthly Customers'!R20,0),0)</f>
        <v>85001</v>
      </c>
      <c r="I20" s="19">
        <f>+ROUND(IF('[1]UES Monthly Customers'!S20&gt;0,'[1]UES Monthly Sales'!S20/'[1]UES Monthly Customers'!S20,0),0)</f>
        <v>287</v>
      </c>
      <c r="J20" s="15">
        <f>+ROUND(IF('[1]UES Monthly Customers'!T20&gt;0,'[1]UES Monthly Sales'!T20/'[1]UES Monthly Customers'!T20,0),0)</f>
        <v>860</v>
      </c>
      <c r="K20" s="20"/>
      <c r="L20" s="14">
        <f>+ROUND(IF('[1]UES Monthly Customers'!V20&gt;0,'[1]UES Monthly Sales'!V20/'[1]UES Monthly Customers'!V20,0),0)</f>
        <v>736</v>
      </c>
      <c r="M20" s="14">
        <f>+ROUND(IF('[1]UES Monthly Customers'!W20&gt;0,'[1]UES Monthly Sales'!W20/'[1]UES Monthly Customers'!W20,0),0)</f>
        <v>0</v>
      </c>
      <c r="N20" s="14">
        <f>+ROUND(IF('[1]UES Monthly Customers'!X20&gt;0,'[1]UES Monthly Sales'!X20/'[1]UES Monthly Customers'!X20,0),0)</f>
        <v>4003</v>
      </c>
      <c r="O20" s="14">
        <f>+ROUND(IF('[1]UES Monthly Customers'!Y20&gt;0,'[1]UES Monthly Sales'!Y20/'[1]UES Monthly Customers'!Y20,0),0)</f>
        <v>0</v>
      </c>
      <c r="P20" s="14">
        <f>+ROUND(IF('[1]UES Monthly Customers'!Z20&gt;0,'[1]UES Monthly Sales'!Z20/'[1]UES Monthly Customers'!Z20,0),0)</f>
        <v>6783</v>
      </c>
      <c r="Q20" s="14">
        <f>+ROUND(IF('[1]UES Monthly Customers'!AA20&gt;0,'[1]UES Monthly Sales'!AA20/'[1]UES Monthly Customers'!AA20,0),0)</f>
        <v>0</v>
      </c>
      <c r="R20" s="14">
        <f>+ROUND(IF('[1]UES Monthly Customers'!AB20&gt;0,'[1]UES Monthly Sales'!AB20/'[1]UES Monthly Customers'!AB20,0),0)</f>
        <v>194917</v>
      </c>
      <c r="S20" s="19">
        <f>+ROUND(IF('[1]UES Monthly Customers'!AC20&gt;0,'[1]UES Monthly Sales'!AC20/'[1]UES Monthly Customers'!AC20,0),0)</f>
        <v>1081</v>
      </c>
      <c r="T20" s="15">
        <f>+ROUND(IF('[1]UES Monthly Customers'!AD20&gt;0,'[1]UES Monthly Sales'!AD20/'[1]UES Monthly Customers'!AD20,0),0)</f>
        <v>4048</v>
      </c>
      <c r="U20" s="20"/>
      <c r="V20" s="14">
        <f>+ROUND(IF('[1]UES Monthly Customers'!AF20&gt;0,'[1]UES Monthly Sales'!AF20/'[1]UES Monthly Customers'!AF20,0),0)</f>
        <v>676</v>
      </c>
      <c r="W20" s="14">
        <f>+ROUND(IF('[1]UES Monthly Customers'!AG20&gt;0,'[1]UES Monthly Sales'!AG20/'[1]UES Monthly Customers'!AG20,0),0)</f>
        <v>0</v>
      </c>
      <c r="X20" s="14">
        <f>+ROUND(IF('[1]UES Monthly Customers'!AH20&gt;0,'[1]UES Monthly Sales'!AH20/'[1]UES Monthly Customers'!AH20,0),0)</f>
        <v>2500</v>
      </c>
      <c r="Y20" s="14">
        <f>+ROUND(IF('[1]UES Monthly Customers'!AI20&gt;0,'[1]UES Monthly Sales'!AI20/'[1]UES Monthly Customers'!AI20,0),0)</f>
        <v>0</v>
      </c>
      <c r="Z20" s="14">
        <f>+ROUND(IF('[1]UES Monthly Customers'!AJ20&gt;0,'[1]UES Monthly Sales'!AJ20/'[1]UES Monthly Customers'!AJ20,0),0)</f>
        <v>2908</v>
      </c>
      <c r="AA20" s="14">
        <f>+ROUND(IF('[1]UES Monthly Customers'!AK20&gt;0,'[1]UES Monthly Sales'!AK20/'[1]UES Monthly Customers'!AK20,0),0)</f>
        <v>0</v>
      </c>
      <c r="AB20" s="14">
        <f>+ROUND(IF('[1]UES Monthly Customers'!AL20&gt;0,'[1]UES Monthly Sales'!AL20/'[1]UES Monthly Customers'!AL20,0),0)</f>
        <v>168481</v>
      </c>
      <c r="AC20" s="19">
        <f>+ROUND(IF('[1]UES Monthly Customers'!AM20&gt;0,'[1]UES Monthly Sales'!AM20/'[1]UES Monthly Customers'!AM20,0),0)</f>
        <v>424</v>
      </c>
      <c r="AD20" s="15">
        <f>+ROUND(IF('[1]UES Monthly Customers'!AN20&gt;0,'[1]UES Monthly Sales'!AN20/'[1]UES Monthly Customers'!AN20,0),0)</f>
        <v>1259</v>
      </c>
      <c r="AE20" s="21"/>
      <c r="AF20" s="22">
        <f>+ROUND(IF('[1]UES Monthly Customers'!AP20&gt;0,'[1]UES Monthly Sales'!AP20/'[1]UES Monthly Customers'!AP20,0),0)</f>
        <v>670</v>
      </c>
      <c r="AG20" s="23">
        <f>+ROUND(IF('[1]UES Monthly Customers'!AQ20&gt;0,'[1]UES Monthly Sales'!AQ20/'[1]UES Monthly Customers'!AQ20,0),0)</f>
        <v>736</v>
      </c>
      <c r="AH20" s="24">
        <f>+ROUND(IF('[1]UES Monthly Customers'!AT20&gt;0,'[1]UES Monthly Sales'!AT20/'[1]UES Monthly Customers'!AT20,0),0)</f>
        <v>676</v>
      </c>
      <c r="AI20" s="25"/>
      <c r="AJ20" s="22">
        <f>+ROUND(IF('[1]UES Monthly Customers'!AV20&gt;0,'[1]UES Monthly Sales'!AV20/'[1]UES Monthly Customers'!AV20,0),0)</f>
        <v>1743</v>
      </c>
      <c r="AK20" s="23">
        <f>+ROUND(IF('[1]UES Monthly Customers'!AW20&gt;0,'[1]UES Monthly Sales'!AW20/'[1]UES Monthly Customers'!AW20,0),0)</f>
        <v>3789</v>
      </c>
      <c r="AL20" s="24">
        <f>+ROUND(IF('[1]UES Monthly Customers'!AZ20&gt;0,'[1]UES Monthly Sales'!AZ20/'[1]UES Monthly Customers'!AZ20,0),0)</f>
        <v>2244</v>
      </c>
      <c r="AM20" s="26"/>
      <c r="AN20" s="27">
        <f>+ROUND(IF('[1]UES Monthly Customers'!BB20&gt;0,'[1]UES Monthly Sales'!BG20/'[1]UES Monthly Customers'!BB20,0),0)</f>
        <v>85001</v>
      </c>
      <c r="AO20" s="23">
        <f>+ROUND(IF('[1]UES Monthly Customers'!BC20&gt;0,'[1]UES Monthly Sales'!BH20/'[1]UES Monthly Customers'!BC20,0),0)</f>
        <v>194917</v>
      </c>
      <c r="AP20" s="24">
        <f>+ROUND(IF('[1]UES Monthly Customers'!BF20&gt;0,'[1]UES Monthly Sales'!BK20/'[1]UES Monthly Customers'!BF20,0),0)</f>
        <v>168481</v>
      </c>
      <c r="AR20" s="28"/>
    </row>
    <row r="21" spans="1:44" s="16" customFormat="1" x14ac:dyDescent="0.3">
      <c r="A21" s="18">
        <v>43525</v>
      </c>
      <c r="B21" s="14">
        <f>+ROUND(IF('[1]UES Monthly Customers'!L21&gt;0,'[1]UES Monthly Sales'!L21/'[1]UES Monthly Customers'!L21,0),0)</f>
        <v>618</v>
      </c>
      <c r="C21" s="14">
        <f>+ROUND(IF('[1]UES Monthly Customers'!M21&gt;0,'[1]UES Monthly Sales'!M21/'[1]UES Monthly Customers'!M21,0),0)</f>
        <v>0</v>
      </c>
      <c r="D21" s="14">
        <f>+ROUND(IF('[1]UES Monthly Customers'!N21&gt;0,'[1]UES Monthly Sales'!N21/'[1]UES Monthly Customers'!N21,0),0)</f>
        <v>1916</v>
      </c>
      <c r="E21" s="14">
        <f>+ROUND(IF('[1]UES Monthly Customers'!O21&gt;0,'[1]UES Monthly Sales'!O21/'[1]UES Monthly Customers'!O21,0),0)</f>
        <v>0</v>
      </c>
      <c r="F21" s="14">
        <f>+ROUND(IF('[1]UES Monthly Customers'!P21&gt;0,'[1]UES Monthly Sales'!P21/'[1]UES Monthly Customers'!P21,0),0)</f>
        <v>1599</v>
      </c>
      <c r="G21" s="14">
        <f>+ROUND(IF('[1]UES Monthly Customers'!Q21&gt;0,'[1]UES Monthly Sales'!Q21/'[1]UES Monthly Customers'!Q21,0),0)</f>
        <v>0</v>
      </c>
      <c r="H21" s="14">
        <f>+ROUND(IF('[1]UES Monthly Customers'!R21&gt;0,'[1]UES Monthly Sales'!R21/'[1]UES Monthly Customers'!R21,0),0)</f>
        <v>78958</v>
      </c>
      <c r="I21" s="19">
        <f>+ROUND(IF('[1]UES Monthly Customers'!S21&gt;0,'[1]UES Monthly Sales'!S21/'[1]UES Monthly Customers'!S21,0),0)</f>
        <v>289</v>
      </c>
      <c r="J21" s="15">
        <f>+ROUND(IF('[1]UES Monthly Customers'!T21&gt;0,'[1]UES Monthly Sales'!T21/'[1]UES Monthly Customers'!T21,0),0)</f>
        <v>806</v>
      </c>
      <c r="K21" s="20"/>
      <c r="L21" s="14">
        <f>+ROUND(IF('[1]UES Monthly Customers'!V21&gt;0,'[1]UES Monthly Sales'!V21/'[1]UES Monthly Customers'!V21,0),0)</f>
        <v>695</v>
      </c>
      <c r="M21" s="14">
        <f>+ROUND(IF('[1]UES Monthly Customers'!W21&gt;0,'[1]UES Monthly Sales'!W21/'[1]UES Monthly Customers'!W21,0),0)</f>
        <v>0</v>
      </c>
      <c r="N21" s="14">
        <f>+ROUND(IF('[1]UES Monthly Customers'!X21&gt;0,'[1]UES Monthly Sales'!X21/'[1]UES Monthly Customers'!X21,0),0)</f>
        <v>3929</v>
      </c>
      <c r="O21" s="14">
        <f>+ROUND(IF('[1]UES Monthly Customers'!Y21&gt;0,'[1]UES Monthly Sales'!Y21/'[1]UES Monthly Customers'!Y21,0),0)</f>
        <v>0</v>
      </c>
      <c r="P21" s="14">
        <f>+ROUND(IF('[1]UES Monthly Customers'!Z21&gt;0,'[1]UES Monthly Sales'!Z21/'[1]UES Monthly Customers'!Z21,0),0)</f>
        <v>5447</v>
      </c>
      <c r="Q21" s="14">
        <f>+ROUND(IF('[1]UES Monthly Customers'!AA21&gt;0,'[1]UES Monthly Sales'!AA21/'[1]UES Monthly Customers'!AA21,0),0)</f>
        <v>0</v>
      </c>
      <c r="R21" s="14">
        <f>+ROUND(IF('[1]UES Monthly Customers'!AB21&gt;0,'[1]UES Monthly Sales'!AB21/'[1]UES Monthly Customers'!AB21,0),0)</f>
        <v>188407</v>
      </c>
      <c r="S21" s="19">
        <f>+ROUND(IF('[1]UES Monthly Customers'!AC21&gt;0,'[1]UES Monthly Sales'!AC21/'[1]UES Monthly Customers'!AC21,0),0)</f>
        <v>1031</v>
      </c>
      <c r="T21" s="15">
        <f>+ROUND(IF('[1]UES Monthly Customers'!AD21&gt;0,'[1]UES Monthly Sales'!AD21/'[1]UES Monthly Customers'!AD21,0),0)</f>
        <v>3942</v>
      </c>
      <c r="U21" s="20"/>
      <c r="V21" s="14">
        <f>+ROUND(IF('[1]UES Monthly Customers'!AF21&gt;0,'[1]UES Monthly Sales'!AF21/'[1]UES Monthly Customers'!AF21,0),0)</f>
        <v>626</v>
      </c>
      <c r="W21" s="14">
        <f>+ROUND(IF('[1]UES Monthly Customers'!AG21&gt;0,'[1]UES Monthly Sales'!AG21/'[1]UES Monthly Customers'!AG21,0),0)</f>
        <v>0</v>
      </c>
      <c r="X21" s="14">
        <f>+ROUND(IF('[1]UES Monthly Customers'!AH21&gt;0,'[1]UES Monthly Sales'!AH21/'[1]UES Monthly Customers'!AH21,0),0)</f>
        <v>2433</v>
      </c>
      <c r="Y21" s="14">
        <f>+ROUND(IF('[1]UES Monthly Customers'!AI21&gt;0,'[1]UES Monthly Sales'!AI21/'[1]UES Monthly Customers'!AI21,0),0)</f>
        <v>0</v>
      </c>
      <c r="Z21" s="14">
        <f>+ROUND(IF('[1]UES Monthly Customers'!AJ21&gt;0,'[1]UES Monthly Sales'!AJ21/'[1]UES Monthly Customers'!AJ21,0),0)</f>
        <v>2468</v>
      </c>
      <c r="AA21" s="14">
        <f>+ROUND(IF('[1]UES Monthly Customers'!AK21&gt;0,'[1]UES Monthly Sales'!AK21/'[1]UES Monthly Customers'!AK21,0),0)</f>
        <v>0</v>
      </c>
      <c r="AB21" s="14">
        <f>+ROUND(IF('[1]UES Monthly Customers'!AL21&gt;0,'[1]UES Monthly Sales'!AL21/'[1]UES Monthly Customers'!AL21,0),0)</f>
        <v>161045</v>
      </c>
      <c r="AC21" s="19">
        <f>+ROUND(IF('[1]UES Monthly Customers'!AM21&gt;0,'[1]UES Monthly Sales'!AM21/'[1]UES Monthly Customers'!AM21,0),0)</f>
        <v>422</v>
      </c>
      <c r="AD21" s="15">
        <f>+ROUND(IF('[1]UES Monthly Customers'!AN21&gt;0,'[1]UES Monthly Sales'!AN21/'[1]UES Monthly Customers'!AN21,0),0)</f>
        <v>1195</v>
      </c>
      <c r="AE21" s="21"/>
      <c r="AF21" s="22">
        <f>+ROUND(IF('[1]UES Monthly Customers'!AP21&gt;0,'[1]UES Monthly Sales'!AP21/'[1]UES Monthly Customers'!AP21,0),0)</f>
        <v>618</v>
      </c>
      <c r="AG21" s="23">
        <f>+ROUND(IF('[1]UES Monthly Customers'!AQ21&gt;0,'[1]UES Monthly Sales'!AQ21/'[1]UES Monthly Customers'!AQ21,0),0)</f>
        <v>695</v>
      </c>
      <c r="AH21" s="24">
        <f>+ROUND(IF('[1]UES Monthly Customers'!AT21&gt;0,'[1]UES Monthly Sales'!AT21/'[1]UES Monthly Customers'!AT21,0),0)</f>
        <v>626</v>
      </c>
      <c r="AI21" s="25"/>
      <c r="AJ21" s="22">
        <f>+ROUND(IF('[1]UES Monthly Customers'!AV21&gt;0,'[1]UES Monthly Sales'!AV21/'[1]UES Monthly Customers'!AV21,0),0)</f>
        <v>1685</v>
      </c>
      <c r="AK21" s="23">
        <f>+ROUND(IF('[1]UES Monthly Customers'!AW21&gt;0,'[1]UES Monthly Sales'!AW21/'[1]UES Monthly Customers'!AW21,0),0)</f>
        <v>3688</v>
      </c>
      <c r="AL21" s="24">
        <f>+ROUND(IF('[1]UES Monthly Customers'!AZ21&gt;0,'[1]UES Monthly Sales'!AZ21/'[1]UES Monthly Customers'!AZ21,0),0)</f>
        <v>2178</v>
      </c>
      <c r="AM21" s="26"/>
      <c r="AN21" s="27">
        <f>+ROUND(IF('[1]UES Monthly Customers'!BB21&gt;0,'[1]UES Monthly Sales'!BG21/'[1]UES Monthly Customers'!BB21,0),0)</f>
        <v>78958</v>
      </c>
      <c r="AO21" s="23">
        <f>+ROUND(IF('[1]UES Monthly Customers'!BC21&gt;0,'[1]UES Monthly Sales'!BH21/'[1]UES Monthly Customers'!BC21,0),0)</f>
        <v>188407</v>
      </c>
      <c r="AP21" s="24">
        <f>+ROUND(IF('[1]UES Monthly Customers'!BF21&gt;0,'[1]UES Monthly Sales'!BK21/'[1]UES Monthly Customers'!BF21,0),0)</f>
        <v>161045</v>
      </c>
      <c r="AR21" s="28"/>
    </row>
    <row r="22" spans="1:44" s="16" customFormat="1" x14ac:dyDescent="0.3">
      <c r="A22" s="18">
        <v>43556</v>
      </c>
      <c r="B22" s="14">
        <f>+ROUND(IF('[1]UES Monthly Customers'!L22&gt;0,'[1]UES Monthly Sales'!L22/'[1]UES Monthly Customers'!L22,0),0)</f>
        <v>543</v>
      </c>
      <c r="C22" s="14">
        <f>+ROUND(IF('[1]UES Monthly Customers'!M22&gt;0,'[1]UES Monthly Sales'!M22/'[1]UES Monthly Customers'!M22,0),0)</f>
        <v>0</v>
      </c>
      <c r="D22" s="14">
        <f>+ROUND(IF('[1]UES Monthly Customers'!N22&gt;0,'[1]UES Monthly Sales'!N22/'[1]UES Monthly Customers'!N22,0),0)</f>
        <v>1770</v>
      </c>
      <c r="E22" s="14">
        <f>+ROUND(IF('[1]UES Monthly Customers'!O22&gt;0,'[1]UES Monthly Sales'!O22/'[1]UES Monthly Customers'!O22,0),0)</f>
        <v>0</v>
      </c>
      <c r="F22" s="14">
        <f>+ROUND(IF('[1]UES Monthly Customers'!P22&gt;0,'[1]UES Monthly Sales'!P22/'[1]UES Monthly Customers'!P22,0),0)</f>
        <v>1014</v>
      </c>
      <c r="G22" s="14">
        <f>+ROUND(IF('[1]UES Monthly Customers'!Q22&gt;0,'[1]UES Monthly Sales'!Q22/'[1]UES Monthly Customers'!Q22,0),0)</f>
        <v>0</v>
      </c>
      <c r="H22" s="14">
        <f>+ROUND(IF('[1]UES Monthly Customers'!R22&gt;0,'[1]UES Monthly Sales'!R22/'[1]UES Monthly Customers'!R22,0),0)</f>
        <v>70997</v>
      </c>
      <c r="I22" s="19">
        <f>+ROUND(IF('[1]UES Monthly Customers'!S22&gt;0,'[1]UES Monthly Sales'!S22/'[1]UES Monthly Customers'!S22,0),0)</f>
        <v>285</v>
      </c>
      <c r="J22" s="15">
        <f>+ROUND(IF('[1]UES Monthly Customers'!T22&gt;0,'[1]UES Monthly Sales'!T22/'[1]UES Monthly Customers'!T22,0),0)</f>
        <v>717</v>
      </c>
      <c r="K22" s="20"/>
      <c r="L22" s="14">
        <f>+ROUND(IF('[1]UES Monthly Customers'!V22&gt;0,'[1]UES Monthly Sales'!V22/'[1]UES Monthly Customers'!V22,0),0)</f>
        <v>601</v>
      </c>
      <c r="M22" s="14">
        <f>+ROUND(IF('[1]UES Monthly Customers'!W22&gt;0,'[1]UES Monthly Sales'!W22/'[1]UES Monthly Customers'!W22,0),0)</f>
        <v>0</v>
      </c>
      <c r="N22" s="14">
        <f>+ROUND(IF('[1]UES Monthly Customers'!X22&gt;0,'[1]UES Monthly Sales'!X22/'[1]UES Monthly Customers'!X22,0),0)</f>
        <v>3906</v>
      </c>
      <c r="O22" s="14">
        <f>+ROUND(IF('[1]UES Monthly Customers'!Y22&gt;0,'[1]UES Monthly Sales'!Y22/'[1]UES Monthly Customers'!Y22,0),0)</f>
        <v>0</v>
      </c>
      <c r="P22" s="14">
        <f>+ROUND(IF('[1]UES Monthly Customers'!Z22&gt;0,'[1]UES Monthly Sales'!Z22/'[1]UES Monthly Customers'!Z22,0),0)</f>
        <v>4412</v>
      </c>
      <c r="Q22" s="14">
        <f>+ROUND(IF('[1]UES Monthly Customers'!AA22&gt;0,'[1]UES Monthly Sales'!AA22/'[1]UES Monthly Customers'!AA22,0),0)</f>
        <v>0</v>
      </c>
      <c r="R22" s="14">
        <f>+ROUND(IF('[1]UES Monthly Customers'!AB22&gt;0,'[1]UES Monthly Sales'!AB22/'[1]UES Monthly Customers'!AB22,0),0)</f>
        <v>194067</v>
      </c>
      <c r="S22" s="19">
        <f>+ROUND(IF('[1]UES Monthly Customers'!AC22&gt;0,'[1]UES Monthly Sales'!AC22/'[1]UES Monthly Customers'!AC22,0),0)</f>
        <v>1057</v>
      </c>
      <c r="T22" s="15">
        <f>+ROUND(IF('[1]UES Monthly Customers'!AD22&gt;0,'[1]UES Monthly Sales'!AD22/'[1]UES Monthly Customers'!AD22,0),0)</f>
        <v>3966</v>
      </c>
      <c r="U22" s="20"/>
      <c r="V22" s="14">
        <f>+ROUND(IF('[1]UES Monthly Customers'!AF22&gt;0,'[1]UES Monthly Sales'!AF22/'[1]UES Monthly Customers'!AF22,0),0)</f>
        <v>549</v>
      </c>
      <c r="W22" s="14">
        <f>+ROUND(IF('[1]UES Monthly Customers'!AG22&gt;0,'[1]UES Monthly Sales'!AG22/'[1]UES Monthly Customers'!AG22,0),0)</f>
        <v>0</v>
      </c>
      <c r="X22" s="14">
        <f>+ROUND(IF('[1]UES Monthly Customers'!AH22&gt;0,'[1]UES Monthly Sales'!AH22/'[1]UES Monthly Customers'!AH22,0),0)</f>
        <v>2321</v>
      </c>
      <c r="Y22" s="14">
        <f>+ROUND(IF('[1]UES Monthly Customers'!AI22&gt;0,'[1]UES Monthly Sales'!AI22/'[1]UES Monthly Customers'!AI22,0),0)</f>
        <v>0</v>
      </c>
      <c r="Z22" s="14">
        <f>+ROUND(IF('[1]UES Monthly Customers'!AJ22&gt;0,'[1]UES Monthly Sales'!AJ22/'[1]UES Monthly Customers'!AJ22,0),0)</f>
        <v>1787</v>
      </c>
      <c r="AA22" s="14">
        <f>+ROUND(IF('[1]UES Monthly Customers'!AK22&gt;0,'[1]UES Monthly Sales'!AK22/'[1]UES Monthly Customers'!AK22,0),0)</f>
        <v>0</v>
      </c>
      <c r="AB22" s="14">
        <f>+ROUND(IF('[1]UES Monthly Customers'!AL22&gt;0,'[1]UES Monthly Sales'!AL22/'[1]UES Monthly Customers'!AL22,0),0)</f>
        <v>164069</v>
      </c>
      <c r="AC22" s="19">
        <f>+ROUND(IF('[1]UES Monthly Customers'!AM22&gt;0,'[1]UES Monthly Sales'!AM22/'[1]UES Monthly Customers'!AM22,0),0)</f>
        <v>422</v>
      </c>
      <c r="AD22" s="15">
        <f>+ROUND(IF('[1]UES Monthly Customers'!AN22&gt;0,'[1]UES Monthly Sales'!AN22/'[1]UES Monthly Customers'!AN22,0),0)</f>
        <v>1119</v>
      </c>
      <c r="AE22" s="21"/>
      <c r="AF22" s="22">
        <f>+ROUND(IF('[1]UES Monthly Customers'!AP22&gt;0,'[1]UES Monthly Sales'!AP22/'[1]UES Monthly Customers'!AP22,0),0)</f>
        <v>543</v>
      </c>
      <c r="AG22" s="23">
        <f>+ROUND(IF('[1]UES Monthly Customers'!AQ22&gt;0,'[1]UES Monthly Sales'!AQ22/'[1]UES Monthly Customers'!AQ22,0),0)</f>
        <v>601</v>
      </c>
      <c r="AH22" s="24">
        <f>+ROUND(IF('[1]UES Monthly Customers'!AT22&gt;0,'[1]UES Monthly Sales'!AT22/'[1]UES Monthly Customers'!AT22,0),0)</f>
        <v>549</v>
      </c>
      <c r="AI22" s="25"/>
      <c r="AJ22" s="22">
        <f>+ROUND(IF('[1]UES Monthly Customers'!AV22&gt;0,'[1]UES Monthly Sales'!AV22/'[1]UES Monthly Customers'!AV22,0),0)</f>
        <v>1550</v>
      </c>
      <c r="AK22" s="23">
        <f>+ROUND(IF('[1]UES Monthly Customers'!AW22&gt;0,'[1]UES Monthly Sales'!AW22/'[1]UES Monthly Customers'!AW22,0),0)</f>
        <v>3654</v>
      </c>
      <c r="AL22" s="24">
        <f>+ROUND(IF('[1]UES Monthly Customers'!AZ22&gt;0,'[1]UES Monthly Sales'!AZ22/'[1]UES Monthly Customers'!AZ22,0),0)</f>
        <v>2069</v>
      </c>
      <c r="AM22" s="26"/>
      <c r="AN22" s="27">
        <f>+ROUND(IF('[1]UES Monthly Customers'!BB22&gt;0,'[1]UES Monthly Sales'!BG22/'[1]UES Monthly Customers'!BB22,0),0)</f>
        <v>70997</v>
      </c>
      <c r="AO22" s="23">
        <f>+ROUND(IF('[1]UES Monthly Customers'!BC22&gt;0,'[1]UES Monthly Sales'!BH22/'[1]UES Monthly Customers'!BC22,0),0)</f>
        <v>194067</v>
      </c>
      <c r="AP22" s="24">
        <f>+ROUND(IF('[1]UES Monthly Customers'!BF22&gt;0,'[1]UES Monthly Sales'!BK22/'[1]UES Monthly Customers'!BF22,0),0)</f>
        <v>164069</v>
      </c>
      <c r="AR22" s="28"/>
    </row>
    <row r="23" spans="1:44" s="16" customFormat="1" x14ac:dyDescent="0.3">
      <c r="A23" s="18">
        <v>43586</v>
      </c>
      <c r="B23" s="14">
        <f>+ROUND(IF('[1]UES Monthly Customers'!L23&gt;0,'[1]UES Monthly Sales'!L23/'[1]UES Monthly Customers'!L23,0),0)</f>
        <v>488</v>
      </c>
      <c r="C23" s="14">
        <f>+ROUND(IF('[1]UES Monthly Customers'!M23&gt;0,'[1]UES Monthly Sales'!M23/'[1]UES Monthly Customers'!M23,0),0)</f>
        <v>0</v>
      </c>
      <c r="D23" s="14">
        <f>+ROUND(IF('[1]UES Monthly Customers'!N23&gt;0,'[1]UES Monthly Sales'!N23/'[1]UES Monthly Customers'!N23,0),0)</f>
        <v>1657</v>
      </c>
      <c r="E23" s="14">
        <f>+ROUND(IF('[1]UES Monthly Customers'!O23&gt;0,'[1]UES Monthly Sales'!O23/'[1]UES Monthly Customers'!O23,0),0)</f>
        <v>0</v>
      </c>
      <c r="F23" s="14">
        <f>+ROUND(IF('[1]UES Monthly Customers'!P23&gt;0,'[1]UES Monthly Sales'!P23/'[1]UES Monthly Customers'!P23,0),0)</f>
        <v>687</v>
      </c>
      <c r="G23" s="14">
        <f>+ROUND(IF('[1]UES Monthly Customers'!Q23&gt;0,'[1]UES Monthly Sales'!Q23/'[1]UES Monthly Customers'!Q23,0),0)</f>
        <v>0</v>
      </c>
      <c r="H23" s="14">
        <f>+ROUND(IF('[1]UES Monthly Customers'!R23&gt;0,'[1]UES Monthly Sales'!R23/'[1]UES Monthly Customers'!R23,0),0)</f>
        <v>82517</v>
      </c>
      <c r="I23" s="19">
        <f>+ROUND(IF('[1]UES Monthly Customers'!S23&gt;0,'[1]UES Monthly Sales'!S23/'[1]UES Monthly Customers'!S23,0),0)</f>
        <v>288</v>
      </c>
      <c r="J23" s="15">
        <f>+ROUND(IF('[1]UES Monthly Customers'!T23&gt;0,'[1]UES Monthly Sales'!T23/'[1]UES Monthly Customers'!T23,0),0)</f>
        <v>658</v>
      </c>
      <c r="K23" s="20"/>
      <c r="L23" s="14">
        <f>+ROUND(IF('[1]UES Monthly Customers'!V23&gt;0,'[1]UES Monthly Sales'!V23/'[1]UES Monthly Customers'!V23,0),0)</f>
        <v>543</v>
      </c>
      <c r="M23" s="14">
        <f>+ROUND(IF('[1]UES Monthly Customers'!W23&gt;0,'[1]UES Monthly Sales'!W23/'[1]UES Monthly Customers'!W23,0),0)</f>
        <v>0</v>
      </c>
      <c r="N23" s="14">
        <f>+ROUND(IF('[1]UES Monthly Customers'!X23&gt;0,'[1]UES Monthly Sales'!X23/'[1]UES Monthly Customers'!X23,0),0)</f>
        <v>3845</v>
      </c>
      <c r="O23" s="14">
        <f>+ROUND(IF('[1]UES Monthly Customers'!Y23&gt;0,'[1]UES Monthly Sales'!Y23/'[1]UES Monthly Customers'!Y23,0),0)</f>
        <v>0</v>
      </c>
      <c r="P23" s="14">
        <f>+ROUND(IF('[1]UES Monthly Customers'!Z23&gt;0,'[1]UES Monthly Sales'!Z23/'[1]UES Monthly Customers'!Z23,0),0)</f>
        <v>2678</v>
      </c>
      <c r="Q23" s="14">
        <f>+ROUND(IF('[1]UES Monthly Customers'!AA23&gt;0,'[1]UES Monthly Sales'!AA23/'[1]UES Monthly Customers'!AA23,0),0)</f>
        <v>0</v>
      </c>
      <c r="R23" s="14">
        <f>+ROUND(IF('[1]UES Monthly Customers'!AB23&gt;0,'[1]UES Monthly Sales'!AB23/'[1]UES Monthly Customers'!AB23,0),0)</f>
        <v>189764</v>
      </c>
      <c r="S23" s="19">
        <f>+ROUND(IF('[1]UES Monthly Customers'!AC23&gt;0,'[1]UES Monthly Sales'!AC23/'[1]UES Monthly Customers'!AC23,0),0)</f>
        <v>1050</v>
      </c>
      <c r="T23" s="15">
        <f>+ROUND(IF('[1]UES Monthly Customers'!AD23&gt;0,'[1]UES Monthly Sales'!AD23/'[1]UES Monthly Customers'!AD23,0),0)</f>
        <v>3879</v>
      </c>
      <c r="U23" s="20"/>
      <c r="V23" s="14">
        <f>+ROUND(IF('[1]UES Monthly Customers'!AF23&gt;0,'[1]UES Monthly Sales'!AF23/'[1]UES Monthly Customers'!AF23,0),0)</f>
        <v>493</v>
      </c>
      <c r="W23" s="14">
        <f>+ROUND(IF('[1]UES Monthly Customers'!AG23&gt;0,'[1]UES Monthly Sales'!AG23/'[1]UES Monthly Customers'!AG23,0),0)</f>
        <v>0</v>
      </c>
      <c r="X23" s="14">
        <f>+ROUND(IF('[1]UES Monthly Customers'!AH23&gt;0,'[1]UES Monthly Sales'!AH23/'[1]UES Monthly Customers'!AH23,0),0)</f>
        <v>2215</v>
      </c>
      <c r="Y23" s="14">
        <f>+ROUND(IF('[1]UES Monthly Customers'!AI23&gt;0,'[1]UES Monthly Sales'!AI23/'[1]UES Monthly Customers'!AI23,0),0)</f>
        <v>0</v>
      </c>
      <c r="Z23" s="14">
        <f>+ROUND(IF('[1]UES Monthly Customers'!AJ23&gt;0,'[1]UES Monthly Sales'!AJ23/'[1]UES Monthly Customers'!AJ23,0),0)</f>
        <v>1144</v>
      </c>
      <c r="AA23" s="14">
        <f>+ROUND(IF('[1]UES Monthly Customers'!AK23&gt;0,'[1]UES Monthly Sales'!AK23/'[1]UES Monthly Customers'!AK23,0),0)</f>
        <v>0</v>
      </c>
      <c r="AB23" s="14">
        <f>+ROUND(IF('[1]UES Monthly Customers'!AL23&gt;0,'[1]UES Monthly Sales'!AL23/'[1]UES Monthly Customers'!AL23,0),0)</f>
        <v>165482</v>
      </c>
      <c r="AC23" s="19">
        <f>+ROUND(IF('[1]UES Monthly Customers'!AM23&gt;0,'[1]UES Monthly Sales'!AM23/'[1]UES Monthly Customers'!AM23,0),0)</f>
        <v>423</v>
      </c>
      <c r="AD23" s="15">
        <f>+ROUND(IF('[1]UES Monthly Customers'!AN23&gt;0,'[1]UES Monthly Sales'!AN23/'[1]UES Monthly Customers'!AN23,0),0)</f>
        <v>1051</v>
      </c>
      <c r="AE23" s="21"/>
      <c r="AF23" s="22">
        <f>+ROUND(IF('[1]UES Monthly Customers'!AP23&gt;0,'[1]UES Monthly Sales'!AP23/'[1]UES Monthly Customers'!AP23,0),0)</f>
        <v>488</v>
      </c>
      <c r="AG23" s="23">
        <f>+ROUND(IF('[1]UES Monthly Customers'!AQ23&gt;0,'[1]UES Monthly Sales'!AQ23/'[1]UES Monthly Customers'!AQ23,0),0)</f>
        <v>543</v>
      </c>
      <c r="AH23" s="24">
        <f>+ROUND(IF('[1]UES Monthly Customers'!AT23&gt;0,'[1]UES Monthly Sales'!AT23/'[1]UES Monthly Customers'!AT23,0),0)</f>
        <v>493</v>
      </c>
      <c r="AI23" s="25"/>
      <c r="AJ23" s="22">
        <f>+ROUND(IF('[1]UES Monthly Customers'!AV23&gt;0,'[1]UES Monthly Sales'!AV23/'[1]UES Monthly Customers'!AV23,0),0)</f>
        <v>1451</v>
      </c>
      <c r="AK23" s="23">
        <f>+ROUND(IF('[1]UES Monthly Customers'!AW23&gt;0,'[1]UES Monthly Sales'!AW23/'[1]UES Monthly Customers'!AW23,0),0)</f>
        <v>3568</v>
      </c>
      <c r="AL23" s="24">
        <f>+ROUND(IF('[1]UES Monthly Customers'!AZ23&gt;0,'[1]UES Monthly Sales'!AZ23/'[1]UES Monthly Customers'!AZ23,0),0)</f>
        <v>1969</v>
      </c>
      <c r="AM23" s="26"/>
      <c r="AN23" s="27">
        <f>+ROUND(IF('[1]UES Monthly Customers'!BB23&gt;0,'[1]UES Monthly Sales'!BG23/'[1]UES Monthly Customers'!BB23,0),0)</f>
        <v>82517</v>
      </c>
      <c r="AO23" s="23">
        <f>+ROUND(IF('[1]UES Monthly Customers'!BC23&gt;0,'[1]UES Monthly Sales'!BH23/'[1]UES Monthly Customers'!BC23,0),0)</f>
        <v>189764</v>
      </c>
      <c r="AP23" s="24">
        <f>+ROUND(IF('[1]UES Monthly Customers'!BF23&gt;0,'[1]UES Monthly Sales'!BK23/'[1]UES Monthly Customers'!BF23,0),0)</f>
        <v>165482</v>
      </c>
      <c r="AR23" s="28"/>
    </row>
    <row r="24" spans="1:44" s="16" customFormat="1" x14ac:dyDescent="0.3">
      <c r="A24" s="18">
        <v>43617</v>
      </c>
      <c r="B24" s="14">
        <f>+ROUND(IF('[1]UES Monthly Customers'!L24&gt;0,'[1]UES Monthly Sales'!L24/'[1]UES Monthly Customers'!L24,0),0)</f>
        <v>472</v>
      </c>
      <c r="C24" s="14">
        <f>+ROUND(IF('[1]UES Monthly Customers'!M24&gt;0,'[1]UES Monthly Sales'!M24/'[1]UES Monthly Customers'!M24,0),0)</f>
        <v>0</v>
      </c>
      <c r="D24" s="14">
        <f>+ROUND(IF('[1]UES Monthly Customers'!N24&gt;0,'[1]UES Monthly Sales'!N24/'[1]UES Monthly Customers'!N24,0),0)</f>
        <v>1573</v>
      </c>
      <c r="E24" s="14">
        <f>+ROUND(IF('[1]UES Monthly Customers'!O24&gt;0,'[1]UES Monthly Sales'!O24/'[1]UES Monthly Customers'!O24,0),0)</f>
        <v>0</v>
      </c>
      <c r="F24" s="14">
        <f>+ROUND(IF('[1]UES Monthly Customers'!P24&gt;0,'[1]UES Monthly Sales'!P24/'[1]UES Monthly Customers'!P24,0),0)</f>
        <v>544</v>
      </c>
      <c r="G24" s="14">
        <f>+ROUND(IF('[1]UES Monthly Customers'!Q24&gt;0,'[1]UES Monthly Sales'!Q24/'[1]UES Monthly Customers'!Q24,0),0)</f>
        <v>0</v>
      </c>
      <c r="H24" s="14">
        <f>+ROUND(IF('[1]UES Monthly Customers'!R24&gt;0,'[1]UES Monthly Sales'!R24/'[1]UES Monthly Customers'!R24,0),0)</f>
        <v>66683</v>
      </c>
      <c r="I24" s="19">
        <f>+ROUND(IF('[1]UES Monthly Customers'!S24&gt;0,'[1]UES Monthly Sales'!S24/'[1]UES Monthly Customers'!S24,0),0)</f>
        <v>289</v>
      </c>
      <c r="J24" s="15">
        <f>+ROUND(IF('[1]UES Monthly Customers'!T24&gt;0,'[1]UES Monthly Sales'!T24/'[1]UES Monthly Customers'!T24,0),0)</f>
        <v>632</v>
      </c>
      <c r="K24" s="20"/>
      <c r="L24" s="14">
        <f>+ROUND(IF('[1]UES Monthly Customers'!V24&gt;0,'[1]UES Monthly Sales'!V24/'[1]UES Monthly Customers'!V24,0),0)</f>
        <v>522</v>
      </c>
      <c r="M24" s="14">
        <f>+ROUND(IF('[1]UES Monthly Customers'!W24&gt;0,'[1]UES Monthly Sales'!W24/'[1]UES Monthly Customers'!W24,0),0)</f>
        <v>0</v>
      </c>
      <c r="N24" s="14">
        <f>+ROUND(IF('[1]UES Monthly Customers'!X24&gt;0,'[1]UES Monthly Sales'!X24/'[1]UES Monthly Customers'!X24,0),0)</f>
        <v>4026</v>
      </c>
      <c r="O24" s="14">
        <f>+ROUND(IF('[1]UES Monthly Customers'!Y24&gt;0,'[1]UES Monthly Sales'!Y24/'[1]UES Monthly Customers'!Y24,0),0)</f>
        <v>0</v>
      </c>
      <c r="P24" s="14">
        <f>+ROUND(IF('[1]UES Monthly Customers'!Z24&gt;0,'[1]UES Monthly Sales'!Z24/'[1]UES Monthly Customers'!Z24,0),0)</f>
        <v>2077</v>
      </c>
      <c r="Q24" s="14">
        <f>+ROUND(IF('[1]UES Monthly Customers'!AA24&gt;0,'[1]UES Monthly Sales'!AA24/'[1]UES Monthly Customers'!AA24,0),0)</f>
        <v>0</v>
      </c>
      <c r="R24" s="14">
        <f>+ROUND(IF('[1]UES Monthly Customers'!AB24&gt;0,'[1]UES Monthly Sales'!AB24/'[1]UES Monthly Customers'!AB24,0),0)</f>
        <v>197461</v>
      </c>
      <c r="S24" s="19">
        <f>+ROUND(IF('[1]UES Monthly Customers'!AC24&gt;0,'[1]UES Monthly Sales'!AC24/'[1]UES Monthly Customers'!AC24,0),0)</f>
        <v>1050</v>
      </c>
      <c r="T24" s="15">
        <f>+ROUND(IF('[1]UES Monthly Customers'!AD24&gt;0,'[1]UES Monthly Sales'!AD24/'[1]UES Monthly Customers'!AD24,0),0)</f>
        <v>3934</v>
      </c>
      <c r="U24" s="20"/>
      <c r="V24" s="14">
        <f>+ROUND(IF('[1]UES Monthly Customers'!AF24&gt;0,'[1]UES Monthly Sales'!AF24/'[1]UES Monthly Customers'!AF24,0),0)</f>
        <v>477</v>
      </c>
      <c r="W24" s="14">
        <f>+ROUND(IF('[1]UES Monthly Customers'!AG24&gt;0,'[1]UES Monthly Sales'!AG24/'[1]UES Monthly Customers'!AG24,0),0)</f>
        <v>0</v>
      </c>
      <c r="X24" s="14">
        <f>+ROUND(IF('[1]UES Monthly Customers'!AH24&gt;0,'[1]UES Monthly Sales'!AH24/'[1]UES Monthly Customers'!AH24,0),0)</f>
        <v>2202</v>
      </c>
      <c r="Y24" s="14">
        <f>+ROUND(IF('[1]UES Monthly Customers'!AI24&gt;0,'[1]UES Monthly Sales'!AI24/'[1]UES Monthly Customers'!AI24,0),0)</f>
        <v>0</v>
      </c>
      <c r="Z24" s="14">
        <f>+ROUND(IF('[1]UES Monthly Customers'!AJ24&gt;0,'[1]UES Monthly Sales'!AJ24/'[1]UES Monthly Customers'!AJ24,0),0)</f>
        <v>890</v>
      </c>
      <c r="AA24" s="14">
        <f>+ROUND(IF('[1]UES Monthly Customers'!AK24&gt;0,'[1]UES Monthly Sales'!AK24/'[1]UES Monthly Customers'!AK24,0),0)</f>
        <v>0</v>
      </c>
      <c r="AB24" s="14">
        <f>+ROUND(IF('[1]UES Monthly Customers'!AL24&gt;0,'[1]UES Monthly Sales'!AL24/'[1]UES Monthly Customers'!AL24,0),0)</f>
        <v>163132</v>
      </c>
      <c r="AC24" s="19">
        <f>+ROUND(IF('[1]UES Monthly Customers'!AM24&gt;0,'[1]UES Monthly Sales'!AM24/'[1]UES Monthly Customers'!AM24,0),0)</f>
        <v>426</v>
      </c>
      <c r="AD24" s="15">
        <f>+ROUND(IF('[1]UES Monthly Customers'!AN24&gt;0,'[1]UES Monthly Sales'!AN24/'[1]UES Monthly Customers'!AN24,0),0)</f>
        <v>1032</v>
      </c>
      <c r="AE24" s="21"/>
      <c r="AF24" s="22">
        <f>+ROUND(IF('[1]UES Monthly Customers'!AP24&gt;0,'[1]UES Monthly Sales'!AP24/'[1]UES Monthly Customers'!AP24,0),0)</f>
        <v>472</v>
      </c>
      <c r="AG24" s="23">
        <f>+ROUND(IF('[1]UES Monthly Customers'!AQ24&gt;0,'[1]UES Monthly Sales'!AQ24/'[1]UES Monthly Customers'!AQ24,0),0)</f>
        <v>522</v>
      </c>
      <c r="AH24" s="24">
        <f>+ROUND(IF('[1]UES Monthly Customers'!AT24&gt;0,'[1]UES Monthly Sales'!AT24/'[1]UES Monthly Customers'!AT24,0),0)</f>
        <v>477</v>
      </c>
      <c r="AI24" s="25"/>
      <c r="AJ24" s="22">
        <f>+ROUND(IF('[1]UES Monthly Customers'!AV24&gt;0,'[1]UES Monthly Sales'!AV24/'[1]UES Monthly Customers'!AV24,0),0)</f>
        <v>1378</v>
      </c>
      <c r="AK24" s="23">
        <f>+ROUND(IF('[1]UES Monthly Customers'!AW24&gt;0,'[1]UES Monthly Sales'!AW24/'[1]UES Monthly Customers'!AW24,0),0)</f>
        <v>3715</v>
      </c>
      <c r="AL24" s="24">
        <f>+ROUND(IF('[1]UES Monthly Customers'!AZ24&gt;0,'[1]UES Monthly Sales'!AZ24/'[1]UES Monthly Customers'!AZ24,0),0)</f>
        <v>1953</v>
      </c>
      <c r="AM24" s="26"/>
      <c r="AN24" s="27">
        <f>+ROUND(IF('[1]UES Monthly Customers'!BB24&gt;0,'[1]UES Monthly Sales'!BG24/'[1]UES Monthly Customers'!BB24,0),0)</f>
        <v>66683</v>
      </c>
      <c r="AO24" s="23">
        <f>+ROUND(IF('[1]UES Monthly Customers'!BC24&gt;0,'[1]UES Monthly Sales'!BH24/'[1]UES Monthly Customers'!BC24,0),0)</f>
        <v>197461</v>
      </c>
      <c r="AP24" s="24">
        <f>+ROUND(IF('[1]UES Monthly Customers'!BF24&gt;0,'[1]UES Monthly Sales'!BK24/'[1]UES Monthly Customers'!BF24,0),0)</f>
        <v>163132</v>
      </c>
      <c r="AR24" s="28"/>
    </row>
    <row r="25" spans="1:44" s="16" customFormat="1" x14ac:dyDescent="0.3">
      <c r="A25" s="18">
        <v>43647</v>
      </c>
      <c r="B25" s="14">
        <f>+ROUND(IF('[1]UES Monthly Customers'!L25&gt;0,'[1]UES Monthly Sales'!L25/'[1]UES Monthly Customers'!L25,0),0)</f>
        <v>712</v>
      </c>
      <c r="C25" s="14">
        <f>+ROUND(IF('[1]UES Monthly Customers'!M25&gt;0,'[1]UES Monthly Sales'!M25/'[1]UES Monthly Customers'!M25,0),0)</f>
        <v>0</v>
      </c>
      <c r="D25" s="14">
        <f>+ROUND(IF('[1]UES Monthly Customers'!N25&gt;0,'[1]UES Monthly Sales'!N25/'[1]UES Monthly Customers'!N25,0),0)</f>
        <v>2057</v>
      </c>
      <c r="E25" s="14">
        <f>+ROUND(IF('[1]UES Monthly Customers'!O25&gt;0,'[1]UES Monthly Sales'!O25/'[1]UES Monthly Customers'!O25,0),0)</f>
        <v>0</v>
      </c>
      <c r="F25" s="14">
        <f>+ROUND(IF('[1]UES Monthly Customers'!P25&gt;0,'[1]UES Monthly Sales'!P25/'[1]UES Monthly Customers'!P25,0),0)</f>
        <v>788</v>
      </c>
      <c r="G25" s="14">
        <f>+ROUND(IF('[1]UES Monthly Customers'!Q25&gt;0,'[1]UES Monthly Sales'!Q25/'[1]UES Monthly Customers'!Q25,0),0)</f>
        <v>0</v>
      </c>
      <c r="H25" s="14">
        <f>+ROUND(IF('[1]UES Monthly Customers'!R25&gt;0,'[1]UES Monthly Sales'!R25/'[1]UES Monthly Customers'!R25,0),0)</f>
        <v>138753</v>
      </c>
      <c r="I25" s="19">
        <f>+ROUND(IF('[1]UES Monthly Customers'!S25&gt;0,'[1]UES Monthly Sales'!S25/'[1]UES Monthly Customers'!S25,0),0)</f>
        <v>280</v>
      </c>
      <c r="J25" s="15">
        <f>+ROUND(IF('[1]UES Monthly Customers'!T25&gt;0,'[1]UES Monthly Sales'!T25/'[1]UES Monthly Customers'!T25,0),0)</f>
        <v>935</v>
      </c>
      <c r="K25" s="20"/>
      <c r="L25" s="14">
        <f>+ROUND(IF('[1]UES Monthly Customers'!V25&gt;0,'[1]UES Monthly Sales'!V25/'[1]UES Monthly Customers'!V25,0),0)</f>
        <v>770</v>
      </c>
      <c r="M25" s="14">
        <f>+ROUND(IF('[1]UES Monthly Customers'!W25&gt;0,'[1]UES Monthly Sales'!W25/'[1]UES Monthly Customers'!W25,0),0)</f>
        <v>0</v>
      </c>
      <c r="N25" s="14">
        <f>+ROUND(IF('[1]UES Monthly Customers'!X25&gt;0,'[1]UES Monthly Sales'!X25/'[1]UES Monthly Customers'!X25,0),0)</f>
        <v>5073</v>
      </c>
      <c r="O25" s="14">
        <f>+ROUND(IF('[1]UES Monthly Customers'!Y25&gt;0,'[1]UES Monthly Sales'!Y25/'[1]UES Monthly Customers'!Y25,0),0)</f>
        <v>0</v>
      </c>
      <c r="P25" s="14">
        <f>+ROUND(IF('[1]UES Monthly Customers'!Z25&gt;0,'[1]UES Monthly Sales'!Z25/'[1]UES Monthly Customers'!Z25,0),0)</f>
        <v>2487</v>
      </c>
      <c r="Q25" s="14">
        <f>+ROUND(IF('[1]UES Monthly Customers'!AA25&gt;0,'[1]UES Monthly Sales'!AA25/'[1]UES Monthly Customers'!AA25,0),0)</f>
        <v>0</v>
      </c>
      <c r="R25" s="14">
        <f>+ROUND(IF('[1]UES Monthly Customers'!AB25&gt;0,'[1]UES Monthly Sales'!AB25/'[1]UES Monthly Customers'!AB25,0),0)</f>
        <v>218735</v>
      </c>
      <c r="S25" s="19">
        <f>+ROUND(IF('[1]UES Monthly Customers'!AC25&gt;0,'[1]UES Monthly Sales'!AC25/'[1]UES Monthly Customers'!AC25,0),0)</f>
        <v>1008</v>
      </c>
      <c r="T25" s="15">
        <f>+ROUND(IF('[1]UES Monthly Customers'!AD25&gt;0,'[1]UES Monthly Sales'!AD25/'[1]UES Monthly Customers'!AD25,0),0)</f>
        <v>4733</v>
      </c>
      <c r="U25" s="20"/>
      <c r="V25" s="14">
        <f>+ROUND(IF('[1]UES Monthly Customers'!AF25&gt;0,'[1]UES Monthly Sales'!AF25/'[1]UES Monthly Customers'!AF25,0),0)</f>
        <v>718</v>
      </c>
      <c r="W25" s="14">
        <f>+ROUND(IF('[1]UES Monthly Customers'!AG25&gt;0,'[1]UES Monthly Sales'!AG25/'[1]UES Monthly Customers'!AG25,0),0)</f>
        <v>0</v>
      </c>
      <c r="X25" s="14">
        <f>+ROUND(IF('[1]UES Monthly Customers'!AH25&gt;0,'[1]UES Monthly Sales'!AH25/'[1]UES Monthly Customers'!AH25,0),0)</f>
        <v>2835</v>
      </c>
      <c r="Y25" s="14">
        <f>+ROUND(IF('[1]UES Monthly Customers'!AI25&gt;0,'[1]UES Monthly Sales'!AI25/'[1]UES Monthly Customers'!AI25,0),0)</f>
        <v>0</v>
      </c>
      <c r="Z25" s="14">
        <f>+ROUND(IF('[1]UES Monthly Customers'!AJ25&gt;0,'[1]UES Monthly Sales'!AJ25/'[1]UES Monthly Customers'!AJ25,0),0)</f>
        <v>1171</v>
      </c>
      <c r="AA25" s="14">
        <f>+ROUND(IF('[1]UES Monthly Customers'!AK25&gt;0,'[1]UES Monthly Sales'!AK25/'[1]UES Monthly Customers'!AK25,0),0)</f>
        <v>0</v>
      </c>
      <c r="AB25" s="14">
        <f>+ROUND(IF('[1]UES Monthly Customers'!AL25&gt;0,'[1]UES Monthly Sales'!AL25/'[1]UES Monthly Customers'!AL25,0),0)</f>
        <v>198367</v>
      </c>
      <c r="AC25" s="19">
        <f>+ROUND(IF('[1]UES Monthly Customers'!AM25&gt;0,'[1]UES Monthly Sales'!AM25/'[1]UES Monthly Customers'!AM25,0),0)</f>
        <v>412</v>
      </c>
      <c r="AD25" s="15">
        <f>+ROUND(IF('[1]UES Monthly Customers'!AN25&gt;0,'[1]UES Monthly Sales'!AN25/'[1]UES Monthly Customers'!AN25,0),0)</f>
        <v>1391</v>
      </c>
      <c r="AE25" s="21"/>
      <c r="AF25" s="22">
        <f>+ROUND(IF('[1]UES Monthly Customers'!AP25&gt;0,'[1]UES Monthly Sales'!AP25/'[1]UES Monthly Customers'!AP25,0),0)</f>
        <v>712</v>
      </c>
      <c r="AG25" s="23">
        <f>+ROUND(IF('[1]UES Monthly Customers'!AQ25&gt;0,'[1]UES Monthly Sales'!AQ25/'[1]UES Monthly Customers'!AQ25,0),0)</f>
        <v>770</v>
      </c>
      <c r="AH25" s="24">
        <f>+ROUND(IF('[1]UES Monthly Customers'!AT25&gt;0,'[1]UES Monthly Sales'!AT25/'[1]UES Monthly Customers'!AT25,0),0)</f>
        <v>718</v>
      </c>
      <c r="AI25" s="25"/>
      <c r="AJ25" s="22">
        <f>+ROUND(IF('[1]UES Monthly Customers'!AV25&gt;0,'[1]UES Monthly Sales'!AV25/'[1]UES Monthly Customers'!AV25,0),0)</f>
        <v>1788</v>
      </c>
      <c r="AK25" s="23">
        <f>+ROUND(IF('[1]UES Monthly Customers'!AW25&gt;0,'[1]UES Monthly Sales'!AW25/'[1]UES Monthly Customers'!AW25,0),0)</f>
        <v>4651</v>
      </c>
      <c r="AL25" s="24">
        <f>+ROUND(IF('[1]UES Monthly Customers'!AZ25&gt;0,'[1]UES Monthly Sales'!AZ25/'[1]UES Monthly Customers'!AZ25,0),0)</f>
        <v>2497</v>
      </c>
      <c r="AM25" s="26"/>
      <c r="AN25" s="27">
        <f>+ROUND(IF('[1]UES Monthly Customers'!BB25&gt;0,'[1]UES Monthly Sales'!BG25/'[1]UES Monthly Customers'!BB25,0),0)</f>
        <v>138753</v>
      </c>
      <c r="AO25" s="23">
        <f>+ROUND(IF('[1]UES Monthly Customers'!BC25&gt;0,'[1]UES Monthly Sales'!BH25/'[1]UES Monthly Customers'!BC25,0),0)</f>
        <v>218735</v>
      </c>
      <c r="AP25" s="24">
        <f>+ROUND(IF('[1]UES Monthly Customers'!BF25&gt;0,'[1]UES Monthly Sales'!BK25/'[1]UES Monthly Customers'!BF25,0),0)</f>
        <v>198367</v>
      </c>
      <c r="AR25" s="28"/>
    </row>
    <row r="26" spans="1:44" s="16" customFormat="1" x14ac:dyDescent="0.3">
      <c r="A26" s="18">
        <v>43678</v>
      </c>
      <c r="B26" s="14">
        <f>+ROUND(IF('[1]UES Monthly Customers'!L26&gt;0,'[1]UES Monthly Sales'!L26/'[1]UES Monthly Customers'!L26,0),0)</f>
        <v>766</v>
      </c>
      <c r="C26" s="14">
        <f>+ROUND(IF('[1]UES Monthly Customers'!M26&gt;0,'[1]UES Monthly Sales'!M26/'[1]UES Monthly Customers'!M26,0),0)</f>
        <v>0</v>
      </c>
      <c r="D26" s="14">
        <f>+ROUND(IF('[1]UES Monthly Customers'!N26&gt;0,'[1]UES Monthly Sales'!N26/'[1]UES Monthly Customers'!N26,0),0)</f>
        <v>2161</v>
      </c>
      <c r="E26" s="14">
        <f>+ROUND(IF('[1]UES Monthly Customers'!O26&gt;0,'[1]UES Monthly Sales'!O26/'[1]UES Monthly Customers'!O26,0),0)</f>
        <v>0</v>
      </c>
      <c r="F26" s="14">
        <f>+ROUND(IF('[1]UES Monthly Customers'!P26&gt;0,'[1]UES Monthly Sales'!P26/'[1]UES Monthly Customers'!P26,0),0)</f>
        <v>916</v>
      </c>
      <c r="G26" s="14">
        <f>+ROUND(IF('[1]UES Monthly Customers'!Q26&gt;0,'[1]UES Monthly Sales'!Q26/'[1]UES Monthly Customers'!Q26,0),0)</f>
        <v>0</v>
      </c>
      <c r="H26" s="14">
        <f>+ROUND(IF('[1]UES Monthly Customers'!R26&gt;0,'[1]UES Monthly Sales'!R26/'[1]UES Monthly Customers'!R26,0),0)</f>
        <v>137797</v>
      </c>
      <c r="I26" s="19">
        <f>+ROUND(IF('[1]UES Monthly Customers'!S26&gt;0,'[1]UES Monthly Sales'!S26/'[1]UES Monthly Customers'!S26,0),0)</f>
        <v>287</v>
      </c>
      <c r="J26" s="15">
        <f>+ROUND(IF('[1]UES Monthly Customers'!T26&gt;0,'[1]UES Monthly Sales'!T26/'[1]UES Monthly Customers'!T26,0),0)</f>
        <v>993</v>
      </c>
      <c r="K26" s="20"/>
      <c r="L26" s="14">
        <f>+ROUND(IF('[1]UES Monthly Customers'!V26&gt;0,'[1]UES Monthly Sales'!V26/'[1]UES Monthly Customers'!V26,0),0)</f>
        <v>816</v>
      </c>
      <c r="M26" s="14">
        <f>+ROUND(IF('[1]UES Monthly Customers'!W26&gt;0,'[1]UES Monthly Sales'!W26/'[1]UES Monthly Customers'!W26,0),0)</f>
        <v>0</v>
      </c>
      <c r="N26" s="14">
        <f>+ROUND(IF('[1]UES Monthly Customers'!X26&gt;0,'[1]UES Monthly Sales'!X26/'[1]UES Monthly Customers'!X26,0),0)</f>
        <v>5126</v>
      </c>
      <c r="O26" s="14">
        <f>+ROUND(IF('[1]UES Monthly Customers'!Y26&gt;0,'[1]UES Monthly Sales'!Y26/'[1]UES Monthly Customers'!Y26,0),0)</f>
        <v>0</v>
      </c>
      <c r="P26" s="14">
        <f>+ROUND(IF('[1]UES Monthly Customers'!Z26&gt;0,'[1]UES Monthly Sales'!Z26/'[1]UES Monthly Customers'!Z26,0),0)</f>
        <v>2885</v>
      </c>
      <c r="Q26" s="14">
        <f>+ROUND(IF('[1]UES Monthly Customers'!AA26&gt;0,'[1]UES Monthly Sales'!AA26/'[1]UES Monthly Customers'!AA26,0),0)</f>
        <v>0</v>
      </c>
      <c r="R26" s="14">
        <f>+ROUND(IF('[1]UES Monthly Customers'!AB26&gt;0,'[1]UES Monthly Sales'!AB26/'[1]UES Monthly Customers'!AB26,0),0)</f>
        <v>215312</v>
      </c>
      <c r="S26" s="19">
        <f>+ROUND(IF('[1]UES Monthly Customers'!AC26&gt;0,'[1]UES Monthly Sales'!AC26/'[1]UES Monthly Customers'!AC26,0),0)</f>
        <v>1040</v>
      </c>
      <c r="T26" s="15">
        <f>+ROUND(IF('[1]UES Monthly Customers'!AD26&gt;0,'[1]UES Monthly Sales'!AD26/'[1]UES Monthly Customers'!AD26,0),0)</f>
        <v>4777</v>
      </c>
      <c r="U26" s="20"/>
      <c r="V26" s="14">
        <f>+ROUND(IF('[1]UES Monthly Customers'!AF26&gt;0,'[1]UES Monthly Sales'!AF26/'[1]UES Monthly Customers'!AF26,0),0)</f>
        <v>771</v>
      </c>
      <c r="W26" s="14">
        <f>+ROUND(IF('[1]UES Monthly Customers'!AG26&gt;0,'[1]UES Monthly Sales'!AG26/'[1]UES Monthly Customers'!AG26,0),0)</f>
        <v>0</v>
      </c>
      <c r="X26" s="14">
        <f>+ROUND(IF('[1]UES Monthly Customers'!AH26&gt;0,'[1]UES Monthly Sales'!AH26/'[1]UES Monthly Customers'!AH26,0),0)</f>
        <v>2928</v>
      </c>
      <c r="Y26" s="14">
        <f>+ROUND(IF('[1]UES Monthly Customers'!AI26&gt;0,'[1]UES Monthly Sales'!AI26/'[1]UES Monthly Customers'!AI26,0),0)</f>
        <v>0</v>
      </c>
      <c r="Z26" s="14">
        <f>+ROUND(IF('[1]UES Monthly Customers'!AJ26&gt;0,'[1]UES Monthly Sales'!AJ26/'[1]UES Monthly Customers'!AJ26,0),0)</f>
        <v>1352</v>
      </c>
      <c r="AA26" s="14">
        <f>+ROUND(IF('[1]UES Monthly Customers'!AK26&gt;0,'[1]UES Monthly Sales'!AK26/'[1]UES Monthly Customers'!AK26,0),0)</f>
        <v>0</v>
      </c>
      <c r="AB26" s="14">
        <f>+ROUND(IF('[1]UES Monthly Customers'!AL26&gt;0,'[1]UES Monthly Sales'!AL26/'[1]UES Monthly Customers'!AL26,0),0)</f>
        <v>195572</v>
      </c>
      <c r="AC26" s="19">
        <f>+ROUND(IF('[1]UES Monthly Customers'!AM26&gt;0,'[1]UES Monthly Sales'!AM26/'[1]UES Monthly Customers'!AM26,0),0)</f>
        <v>423</v>
      </c>
      <c r="AD26" s="15">
        <f>+ROUND(IF('[1]UES Monthly Customers'!AN26&gt;0,'[1]UES Monthly Sales'!AN26/'[1]UES Monthly Customers'!AN26,0),0)</f>
        <v>1443</v>
      </c>
      <c r="AE26" s="21"/>
      <c r="AF26" s="22">
        <f>+ROUND(IF('[1]UES Monthly Customers'!AP26&gt;0,'[1]UES Monthly Sales'!AP26/'[1]UES Monthly Customers'!AP26,0),0)</f>
        <v>766</v>
      </c>
      <c r="AG26" s="23">
        <f>+ROUND(IF('[1]UES Monthly Customers'!AQ26&gt;0,'[1]UES Monthly Sales'!AQ26/'[1]UES Monthly Customers'!AQ26,0),0)</f>
        <v>816</v>
      </c>
      <c r="AH26" s="24">
        <f>+ROUND(IF('[1]UES Monthly Customers'!AT26&gt;0,'[1]UES Monthly Sales'!AT26/'[1]UES Monthly Customers'!AT26,0),0)</f>
        <v>771</v>
      </c>
      <c r="AI26" s="25"/>
      <c r="AJ26" s="22">
        <f>+ROUND(IF('[1]UES Monthly Customers'!AV26&gt;0,'[1]UES Monthly Sales'!AV26/'[1]UES Monthly Customers'!AV26,0),0)</f>
        <v>1879</v>
      </c>
      <c r="AK26" s="23">
        <f>+ROUND(IF('[1]UES Monthly Customers'!AW26&gt;0,'[1]UES Monthly Sales'!AW26/'[1]UES Monthly Customers'!AW26,0),0)</f>
        <v>4712</v>
      </c>
      <c r="AL26" s="24">
        <f>+ROUND(IF('[1]UES Monthly Customers'!AZ26&gt;0,'[1]UES Monthly Sales'!AZ26/'[1]UES Monthly Customers'!AZ26,0),0)</f>
        <v>2581</v>
      </c>
      <c r="AM26" s="26"/>
      <c r="AN26" s="27">
        <f>+ROUND(IF('[1]UES Monthly Customers'!BB26&gt;0,'[1]UES Monthly Sales'!BG26/'[1]UES Monthly Customers'!BB26,0),0)</f>
        <v>137797</v>
      </c>
      <c r="AO26" s="23">
        <f>+ROUND(IF('[1]UES Monthly Customers'!BC26&gt;0,'[1]UES Monthly Sales'!BH26/'[1]UES Monthly Customers'!BC26,0),0)</f>
        <v>215312</v>
      </c>
      <c r="AP26" s="24">
        <f>+ROUND(IF('[1]UES Monthly Customers'!BF26&gt;0,'[1]UES Monthly Sales'!BK26/'[1]UES Monthly Customers'!BF26,0),0)</f>
        <v>195572</v>
      </c>
      <c r="AR26" s="28"/>
    </row>
    <row r="27" spans="1:44" s="16" customFormat="1" x14ac:dyDescent="0.3">
      <c r="A27" s="18">
        <v>43709</v>
      </c>
      <c r="B27" s="14">
        <f>+ROUND(IF('[1]UES Monthly Customers'!L27&gt;0,'[1]UES Monthly Sales'!L27/'[1]UES Monthly Customers'!L27,0),0)</f>
        <v>541</v>
      </c>
      <c r="C27" s="14">
        <f>+ROUND(IF('[1]UES Monthly Customers'!M27&gt;0,'[1]UES Monthly Sales'!M27/'[1]UES Monthly Customers'!M27,0),0)</f>
        <v>0</v>
      </c>
      <c r="D27" s="14">
        <f>+ROUND(IF('[1]UES Monthly Customers'!N27&gt;0,'[1]UES Monthly Sales'!N27/'[1]UES Monthly Customers'!N27,0),0)</f>
        <v>1686</v>
      </c>
      <c r="E27" s="14">
        <f>+ROUND(IF('[1]UES Monthly Customers'!O27&gt;0,'[1]UES Monthly Sales'!O27/'[1]UES Monthly Customers'!O27,0),0)</f>
        <v>0</v>
      </c>
      <c r="F27" s="14">
        <f>+ROUND(IF('[1]UES Monthly Customers'!P27&gt;0,'[1]UES Monthly Sales'!P27/'[1]UES Monthly Customers'!P27,0),0)</f>
        <v>621</v>
      </c>
      <c r="G27" s="14">
        <f>+ROUND(IF('[1]UES Monthly Customers'!Q27&gt;0,'[1]UES Monthly Sales'!Q27/'[1]UES Monthly Customers'!Q27,0),0)</f>
        <v>0</v>
      </c>
      <c r="H27" s="14">
        <f>+ROUND(IF('[1]UES Monthly Customers'!R27&gt;0,'[1]UES Monthly Sales'!R27/'[1]UES Monthly Customers'!R27,0),0)</f>
        <v>109254</v>
      </c>
      <c r="I27" s="19">
        <f>+ROUND(IF('[1]UES Monthly Customers'!S27&gt;0,'[1]UES Monthly Sales'!S27/'[1]UES Monthly Customers'!S27,0),0)</f>
        <v>288</v>
      </c>
      <c r="J27" s="15">
        <f>+ROUND(IF('[1]UES Monthly Customers'!T27&gt;0,'[1]UES Monthly Sales'!T27/'[1]UES Monthly Customers'!T27,0),0)</f>
        <v>728</v>
      </c>
      <c r="K27" s="20"/>
      <c r="L27" s="14">
        <f>+ROUND(IF('[1]UES Monthly Customers'!V27&gt;0,'[1]UES Monthly Sales'!V27/'[1]UES Monthly Customers'!V27,0),0)</f>
        <v>570</v>
      </c>
      <c r="M27" s="14">
        <f>+ROUND(IF('[1]UES Monthly Customers'!W27&gt;0,'[1]UES Monthly Sales'!W27/'[1]UES Monthly Customers'!W27,0),0)</f>
        <v>0</v>
      </c>
      <c r="N27" s="14">
        <f>+ROUND(IF('[1]UES Monthly Customers'!X27&gt;0,'[1]UES Monthly Sales'!X27/'[1]UES Monthly Customers'!X27,0),0)</f>
        <v>4108</v>
      </c>
      <c r="O27" s="14">
        <f>+ROUND(IF('[1]UES Monthly Customers'!Y27&gt;0,'[1]UES Monthly Sales'!Y27/'[1]UES Monthly Customers'!Y27,0),0)</f>
        <v>0</v>
      </c>
      <c r="P27" s="14">
        <f>+ROUND(IF('[1]UES Monthly Customers'!Z27&gt;0,'[1]UES Monthly Sales'!Z27/'[1]UES Monthly Customers'!Z27,0),0)</f>
        <v>1953</v>
      </c>
      <c r="Q27" s="14">
        <f>+ROUND(IF('[1]UES Monthly Customers'!AA27&gt;0,'[1]UES Monthly Sales'!AA27/'[1]UES Monthly Customers'!AA27,0),0)</f>
        <v>0</v>
      </c>
      <c r="R27" s="14">
        <f>+ROUND(IF('[1]UES Monthly Customers'!AB27&gt;0,'[1]UES Monthly Sales'!AB27/'[1]UES Monthly Customers'!AB27,0),0)</f>
        <v>183922</v>
      </c>
      <c r="S27" s="19">
        <f>+ROUND(IF('[1]UES Monthly Customers'!AC27&gt;0,'[1]UES Monthly Sales'!AC27/'[1]UES Monthly Customers'!AC27,0),0)</f>
        <v>1057</v>
      </c>
      <c r="T27" s="15">
        <f>+ROUND(IF('[1]UES Monthly Customers'!AD27&gt;0,'[1]UES Monthly Sales'!AD27/'[1]UES Monthly Customers'!AD27,0),0)</f>
        <v>3944</v>
      </c>
      <c r="U27" s="20"/>
      <c r="V27" s="14">
        <f>+ROUND(IF('[1]UES Monthly Customers'!AF27&gt;0,'[1]UES Monthly Sales'!AF27/'[1]UES Monthly Customers'!AF27,0),0)</f>
        <v>544</v>
      </c>
      <c r="W27" s="14">
        <f>+ROUND(IF('[1]UES Monthly Customers'!AG27&gt;0,'[1]UES Monthly Sales'!AG27/'[1]UES Monthly Customers'!AG27,0),0)</f>
        <v>0</v>
      </c>
      <c r="X27" s="14">
        <f>+ROUND(IF('[1]UES Monthly Customers'!AH27&gt;0,'[1]UES Monthly Sales'!AH27/'[1]UES Monthly Customers'!AH27,0),0)</f>
        <v>2311</v>
      </c>
      <c r="Y27" s="14">
        <f>+ROUND(IF('[1]UES Monthly Customers'!AI27&gt;0,'[1]UES Monthly Sales'!AI27/'[1]UES Monthly Customers'!AI27,0),0)</f>
        <v>0</v>
      </c>
      <c r="Z27" s="14">
        <f>+ROUND(IF('[1]UES Monthly Customers'!AJ27&gt;0,'[1]UES Monthly Sales'!AJ27/'[1]UES Monthly Customers'!AJ27,0),0)</f>
        <v>915</v>
      </c>
      <c r="AA27" s="14">
        <f>+ROUND(IF('[1]UES Monthly Customers'!AK27&gt;0,'[1]UES Monthly Sales'!AK27/'[1]UES Monthly Customers'!AK27,0),0)</f>
        <v>0</v>
      </c>
      <c r="AB27" s="14">
        <f>+ROUND(IF('[1]UES Monthly Customers'!AL27&gt;0,'[1]UES Monthly Sales'!AL27/'[1]UES Monthly Customers'!AL27,0),0)</f>
        <v>164907</v>
      </c>
      <c r="AC27" s="19">
        <f>+ROUND(IF('[1]UES Monthly Customers'!AM27&gt;0,'[1]UES Monthly Sales'!AM27/'[1]UES Monthly Customers'!AM27,0),0)</f>
        <v>426</v>
      </c>
      <c r="AD27" s="15">
        <f>+ROUND(IF('[1]UES Monthly Customers'!AN27&gt;0,'[1]UES Monthly Sales'!AN27/'[1]UES Monthly Customers'!AN27,0),0)</f>
        <v>1109</v>
      </c>
      <c r="AE27" s="21"/>
      <c r="AF27" s="22">
        <f>+ROUND(IF('[1]UES Monthly Customers'!AP27&gt;0,'[1]UES Monthly Sales'!AP27/'[1]UES Monthly Customers'!AP27,0),0)</f>
        <v>541</v>
      </c>
      <c r="AG27" s="23">
        <f>+ROUND(IF('[1]UES Monthly Customers'!AQ27&gt;0,'[1]UES Monthly Sales'!AQ27/'[1]UES Monthly Customers'!AQ27,0),0)</f>
        <v>570</v>
      </c>
      <c r="AH27" s="24">
        <f>+ROUND(IF('[1]UES Monthly Customers'!AT27&gt;0,'[1]UES Monthly Sales'!AT27/'[1]UES Monthly Customers'!AT27,0),0)</f>
        <v>544</v>
      </c>
      <c r="AI27" s="25"/>
      <c r="AJ27" s="22">
        <f>+ROUND(IF('[1]UES Monthly Customers'!AV27&gt;0,'[1]UES Monthly Sales'!AV27/'[1]UES Monthly Customers'!AV27,0),0)</f>
        <v>1473</v>
      </c>
      <c r="AK27" s="23">
        <f>+ROUND(IF('[1]UES Monthly Customers'!AW27&gt;0,'[1]UES Monthly Sales'!AW27/'[1]UES Monthly Customers'!AW27,0),0)</f>
        <v>3789</v>
      </c>
      <c r="AL27" s="24">
        <f>+ROUND(IF('[1]UES Monthly Customers'!AZ27&gt;0,'[1]UES Monthly Sales'!AZ27/'[1]UES Monthly Customers'!AZ27,0),0)</f>
        <v>2047</v>
      </c>
      <c r="AM27" s="26"/>
      <c r="AN27" s="27">
        <f>+ROUND(IF('[1]UES Monthly Customers'!BB27&gt;0,'[1]UES Monthly Sales'!BG27/'[1]UES Monthly Customers'!BB27,0),0)</f>
        <v>109254</v>
      </c>
      <c r="AO27" s="23">
        <f>+ROUND(IF('[1]UES Monthly Customers'!BC27&gt;0,'[1]UES Monthly Sales'!BH27/'[1]UES Monthly Customers'!BC27,0),0)</f>
        <v>183922</v>
      </c>
      <c r="AP27" s="24">
        <f>+ROUND(IF('[1]UES Monthly Customers'!BF27&gt;0,'[1]UES Monthly Sales'!BK27/'[1]UES Monthly Customers'!BF27,0),0)</f>
        <v>164907</v>
      </c>
      <c r="AR27" s="28"/>
    </row>
    <row r="28" spans="1:44" s="16" customFormat="1" x14ac:dyDescent="0.3">
      <c r="A28" s="18">
        <v>43739</v>
      </c>
      <c r="B28" s="14">
        <f>+ROUND(IF('[1]UES Monthly Customers'!L28&gt;0,'[1]UES Monthly Sales'!L28/'[1]UES Monthly Customers'!L28,0),0)</f>
        <v>529</v>
      </c>
      <c r="C28" s="14">
        <f>+ROUND(IF('[1]UES Monthly Customers'!M28&gt;0,'[1]UES Monthly Sales'!M28/'[1]UES Monthly Customers'!M28,0),0)</f>
        <v>0</v>
      </c>
      <c r="D28" s="14">
        <f>+ROUND(IF('[1]UES Monthly Customers'!N28&gt;0,'[1]UES Monthly Sales'!N28/'[1]UES Monthly Customers'!N28,0),0)</f>
        <v>1706</v>
      </c>
      <c r="E28" s="14">
        <f>+ROUND(IF('[1]UES Monthly Customers'!O28&gt;0,'[1]UES Monthly Sales'!O28/'[1]UES Monthly Customers'!O28,0),0)</f>
        <v>0</v>
      </c>
      <c r="F28" s="14">
        <f>+ROUND(IF('[1]UES Monthly Customers'!P28&gt;0,'[1]UES Monthly Sales'!P28/'[1]UES Monthly Customers'!P28,0),0)</f>
        <v>559</v>
      </c>
      <c r="G28" s="14">
        <f>+ROUND(IF('[1]UES Monthly Customers'!Q28&gt;0,'[1]UES Monthly Sales'!Q28/'[1]UES Monthly Customers'!Q28,0),0)</f>
        <v>0</v>
      </c>
      <c r="H28" s="14">
        <f>+ROUND(IF('[1]UES Monthly Customers'!R28&gt;0,'[1]UES Monthly Sales'!R28/'[1]UES Monthly Customers'!R28,0),0)</f>
        <v>113172</v>
      </c>
      <c r="I28" s="19">
        <f>+ROUND(IF('[1]UES Monthly Customers'!S28&gt;0,'[1]UES Monthly Sales'!S28/'[1]UES Monthly Customers'!S28,0),0)</f>
        <v>290</v>
      </c>
      <c r="J28" s="15">
        <f>+ROUND(IF('[1]UES Monthly Customers'!T28&gt;0,'[1]UES Monthly Sales'!T28/'[1]UES Monthly Customers'!T28,0),0)</f>
        <v>722</v>
      </c>
      <c r="K28" s="20"/>
      <c r="L28" s="14">
        <f>+ROUND(IF('[1]UES Monthly Customers'!V28&gt;0,'[1]UES Monthly Sales'!V28/'[1]UES Monthly Customers'!V28,0),0)</f>
        <v>572</v>
      </c>
      <c r="M28" s="14">
        <f>+ROUND(IF('[1]UES Monthly Customers'!W28&gt;0,'[1]UES Monthly Sales'!W28/'[1]UES Monthly Customers'!W28,0),0)</f>
        <v>0</v>
      </c>
      <c r="N28" s="14">
        <f>+ROUND(IF('[1]UES Monthly Customers'!X28&gt;0,'[1]UES Monthly Sales'!X28/'[1]UES Monthly Customers'!X28,0),0)</f>
        <v>4265</v>
      </c>
      <c r="O28" s="14">
        <f>+ROUND(IF('[1]UES Monthly Customers'!Y28&gt;0,'[1]UES Monthly Sales'!Y28/'[1]UES Monthly Customers'!Y28,0),0)</f>
        <v>0</v>
      </c>
      <c r="P28" s="14">
        <f>+ROUND(IF('[1]UES Monthly Customers'!Z28&gt;0,'[1]UES Monthly Sales'!Z28/'[1]UES Monthly Customers'!Z28,0),0)</f>
        <v>2095</v>
      </c>
      <c r="Q28" s="14">
        <f>+ROUND(IF('[1]UES Monthly Customers'!AA28&gt;0,'[1]UES Monthly Sales'!AA28/'[1]UES Monthly Customers'!AA28,0),0)</f>
        <v>0</v>
      </c>
      <c r="R28" s="14">
        <f>+ROUND(IF('[1]UES Monthly Customers'!AB28&gt;0,'[1]UES Monthly Sales'!AB28/'[1]UES Monthly Customers'!AB28,0),0)</f>
        <v>201075</v>
      </c>
      <c r="S28" s="19">
        <f>+ROUND(IF('[1]UES Monthly Customers'!AC28&gt;0,'[1]UES Monthly Sales'!AC28/'[1]UES Monthly Customers'!AC28,0),0)</f>
        <v>1046</v>
      </c>
      <c r="T28" s="15">
        <f>+ROUND(IF('[1]UES Monthly Customers'!AD28&gt;0,'[1]UES Monthly Sales'!AD28/'[1]UES Monthly Customers'!AD28,0),0)</f>
        <v>4222</v>
      </c>
      <c r="U28" s="20"/>
      <c r="V28" s="14">
        <f>+ROUND(IF('[1]UES Monthly Customers'!AF28&gt;0,'[1]UES Monthly Sales'!AF28/'[1]UES Monthly Customers'!AF28,0),0)</f>
        <v>533</v>
      </c>
      <c r="W28" s="14">
        <f>+ROUND(IF('[1]UES Monthly Customers'!AG28&gt;0,'[1]UES Monthly Sales'!AG28/'[1]UES Monthly Customers'!AG28,0),0)</f>
        <v>0</v>
      </c>
      <c r="X28" s="14">
        <f>+ROUND(IF('[1]UES Monthly Customers'!AH28&gt;0,'[1]UES Monthly Sales'!AH28/'[1]UES Monthly Customers'!AH28,0),0)</f>
        <v>2374</v>
      </c>
      <c r="Y28" s="14">
        <f>+ROUND(IF('[1]UES Monthly Customers'!AI28&gt;0,'[1]UES Monthly Sales'!AI28/'[1]UES Monthly Customers'!AI28,0),0)</f>
        <v>0</v>
      </c>
      <c r="Z28" s="14">
        <f>+ROUND(IF('[1]UES Monthly Customers'!AJ28&gt;0,'[1]UES Monthly Sales'!AJ28/'[1]UES Monthly Customers'!AJ28,0),0)</f>
        <v>892</v>
      </c>
      <c r="AA28" s="14">
        <f>+ROUND(IF('[1]UES Monthly Customers'!AK28&gt;0,'[1]UES Monthly Sales'!AK28/'[1]UES Monthly Customers'!AK28,0),0)</f>
        <v>0</v>
      </c>
      <c r="AB28" s="14">
        <f>+ROUND(IF('[1]UES Monthly Customers'!AL28&gt;0,'[1]UES Monthly Sales'!AL28/'[1]UES Monthly Customers'!AL28,0),0)</f>
        <v>178689</v>
      </c>
      <c r="AC28" s="19">
        <f>+ROUND(IF('[1]UES Monthly Customers'!AM28&gt;0,'[1]UES Monthly Sales'!AM28/'[1]UES Monthly Customers'!AM28,0),0)</f>
        <v>427</v>
      </c>
      <c r="AD28" s="15">
        <f>+ROUND(IF('[1]UES Monthly Customers'!AN28&gt;0,'[1]UES Monthly Sales'!AN28/'[1]UES Monthly Customers'!AN28,0),0)</f>
        <v>1139</v>
      </c>
      <c r="AE28" s="21"/>
      <c r="AF28" s="22">
        <f>+ROUND(IF('[1]UES Monthly Customers'!AP28&gt;0,'[1]UES Monthly Sales'!AP28/'[1]UES Monthly Customers'!AP28,0),0)</f>
        <v>529</v>
      </c>
      <c r="AG28" s="23">
        <f>+ROUND(IF('[1]UES Monthly Customers'!AQ28&gt;0,'[1]UES Monthly Sales'!AQ28/'[1]UES Monthly Customers'!AQ28,0),0)</f>
        <v>572</v>
      </c>
      <c r="AH28" s="24">
        <f>+ROUND(IF('[1]UES Monthly Customers'!AT28&gt;0,'[1]UES Monthly Sales'!AT28/'[1]UES Monthly Customers'!AT28,0),0)</f>
        <v>533</v>
      </c>
      <c r="AI28" s="25"/>
      <c r="AJ28" s="22">
        <f>+ROUND(IF('[1]UES Monthly Customers'!AV28&gt;0,'[1]UES Monthly Sales'!AV28/'[1]UES Monthly Customers'!AV28,0),0)</f>
        <v>1487</v>
      </c>
      <c r="AK28" s="23">
        <f>+ROUND(IF('[1]UES Monthly Customers'!AW28&gt;0,'[1]UES Monthly Sales'!AW28/'[1]UES Monthly Customers'!AW28,0),0)</f>
        <v>3930</v>
      </c>
      <c r="AL28" s="24">
        <f>+ROUND(IF('[1]UES Monthly Customers'!AZ28&gt;0,'[1]UES Monthly Sales'!AZ28/'[1]UES Monthly Customers'!AZ28,0),0)</f>
        <v>2098</v>
      </c>
      <c r="AM28" s="26"/>
      <c r="AN28" s="27">
        <f>+ROUND(IF('[1]UES Monthly Customers'!BB28&gt;0,'[1]UES Monthly Sales'!BG28/'[1]UES Monthly Customers'!BB28,0),0)</f>
        <v>113172</v>
      </c>
      <c r="AO28" s="23">
        <f>+ROUND(IF('[1]UES Monthly Customers'!BC28&gt;0,'[1]UES Monthly Sales'!BH28/'[1]UES Monthly Customers'!BC28,0),0)</f>
        <v>201075</v>
      </c>
      <c r="AP28" s="24">
        <f>+ROUND(IF('[1]UES Monthly Customers'!BF28&gt;0,'[1]UES Monthly Sales'!BK28/'[1]UES Monthly Customers'!BF28,0),0)</f>
        <v>178689</v>
      </c>
      <c r="AR28" s="28"/>
    </row>
    <row r="29" spans="1:44" s="16" customFormat="1" x14ac:dyDescent="0.3">
      <c r="A29" s="18">
        <v>43770</v>
      </c>
      <c r="B29" s="14">
        <f>+ROUND(IF('[1]UES Monthly Customers'!L29&gt;0,'[1]UES Monthly Sales'!L29/'[1]UES Monthly Customers'!L29,0),0)</f>
        <v>497</v>
      </c>
      <c r="C29" s="14">
        <f>+ROUND(IF('[1]UES Monthly Customers'!M29&gt;0,'[1]UES Monthly Sales'!M29/'[1]UES Monthly Customers'!M29,0),0)</f>
        <v>0</v>
      </c>
      <c r="D29" s="14">
        <f>+ROUND(IF('[1]UES Monthly Customers'!N29&gt;0,'[1]UES Monthly Sales'!N29/'[1]UES Monthly Customers'!N29,0),0)</f>
        <v>1492</v>
      </c>
      <c r="E29" s="14">
        <f>+ROUND(IF('[1]UES Monthly Customers'!O29&gt;0,'[1]UES Monthly Sales'!O29/'[1]UES Monthly Customers'!O29,0),0)</f>
        <v>0</v>
      </c>
      <c r="F29" s="14">
        <f>+ROUND(IF('[1]UES Monthly Customers'!P29&gt;0,'[1]UES Monthly Sales'!P29/'[1]UES Monthly Customers'!P29,0),0)</f>
        <v>696</v>
      </c>
      <c r="G29" s="14">
        <f>+ROUND(IF('[1]UES Monthly Customers'!Q29&gt;0,'[1]UES Monthly Sales'!Q29/'[1]UES Monthly Customers'!Q29,0),0)</f>
        <v>0</v>
      </c>
      <c r="H29" s="14">
        <f>+ROUND(IF('[1]UES Monthly Customers'!R29&gt;0,'[1]UES Monthly Sales'!R29/'[1]UES Monthly Customers'!R29,0),0)</f>
        <v>97096</v>
      </c>
      <c r="I29" s="19">
        <f>+ROUND(IF('[1]UES Monthly Customers'!S29&gt;0,'[1]UES Monthly Sales'!S29/'[1]UES Monthly Customers'!S29,0),0)</f>
        <v>286</v>
      </c>
      <c r="J29" s="15">
        <f>+ROUND(IF('[1]UES Monthly Customers'!T29&gt;0,'[1]UES Monthly Sales'!T29/'[1]UES Monthly Customers'!T29,0),0)</f>
        <v>662</v>
      </c>
      <c r="K29" s="20"/>
      <c r="L29" s="14">
        <f>+ROUND(IF('[1]UES Monthly Customers'!V29&gt;0,'[1]UES Monthly Sales'!V29/'[1]UES Monthly Customers'!V29,0),0)</f>
        <v>569</v>
      </c>
      <c r="M29" s="14">
        <f>+ROUND(IF('[1]UES Monthly Customers'!W29&gt;0,'[1]UES Monthly Sales'!W29/'[1]UES Monthly Customers'!W29,0),0)</f>
        <v>0</v>
      </c>
      <c r="N29" s="14">
        <f>+ROUND(IF('[1]UES Monthly Customers'!X29&gt;0,'[1]UES Monthly Sales'!X29/'[1]UES Monthly Customers'!X29,0),0)</f>
        <v>3688</v>
      </c>
      <c r="O29" s="14">
        <f>+ROUND(IF('[1]UES Monthly Customers'!Y29&gt;0,'[1]UES Monthly Sales'!Y29/'[1]UES Monthly Customers'!Y29,0),0)</f>
        <v>0</v>
      </c>
      <c r="P29" s="14">
        <f>+ROUND(IF('[1]UES Monthly Customers'!Z29&gt;0,'[1]UES Monthly Sales'!Z29/'[1]UES Monthly Customers'!Z29,0),0)</f>
        <v>2938</v>
      </c>
      <c r="Q29" s="14">
        <f>+ROUND(IF('[1]UES Monthly Customers'!AA29&gt;0,'[1]UES Monthly Sales'!AA29/'[1]UES Monthly Customers'!AA29,0),0)</f>
        <v>0</v>
      </c>
      <c r="R29" s="14">
        <f>+ROUND(IF('[1]UES Monthly Customers'!AB29&gt;0,'[1]UES Monthly Sales'!AB29/'[1]UES Monthly Customers'!AB29,0),0)</f>
        <v>177344</v>
      </c>
      <c r="S29" s="19">
        <f>+ROUND(IF('[1]UES Monthly Customers'!AC29&gt;0,'[1]UES Monthly Sales'!AC29/'[1]UES Monthly Customers'!AC29,0),0)</f>
        <v>1051</v>
      </c>
      <c r="T29" s="15">
        <f>+ROUND(IF('[1]UES Monthly Customers'!AD29&gt;0,'[1]UES Monthly Sales'!AD29/'[1]UES Monthly Customers'!AD29,0),0)</f>
        <v>3807</v>
      </c>
      <c r="U29" s="20"/>
      <c r="V29" s="14">
        <f>+ROUND(IF('[1]UES Monthly Customers'!AF29&gt;0,'[1]UES Monthly Sales'!AF29/'[1]UES Monthly Customers'!AF29,0),0)</f>
        <v>503</v>
      </c>
      <c r="W29" s="14">
        <f>+ROUND(IF('[1]UES Monthly Customers'!AG29&gt;0,'[1]UES Monthly Sales'!AG29/'[1]UES Monthly Customers'!AG29,0),0)</f>
        <v>0</v>
      </c>
      <c r="X29" s="14">
        <f>+ROUND(IF('[1]UES Monthly Customers'!AH29&gt;0,'[1]UES Monthly Sales'!AH29/'[1]UES Monthly Customers'!AH29,0),0)</f>
        <v>2066</v>
      </c>
      <c r="Y29" s="14">
        <f>+ROUND(IF('[1]UES Monthly Customers'!AI29&gt;0,'[1]UES Monthly Sales'!AI29/'[1]UES Monthly Customers'!AI29,0),0)</f>
        <v>0</v>
      </c>
      <c r="Z29" s="14">
        <f>+ROUND(IF('[1]UES Monthly Customers'!AJ29&gt;0,'[1]UES Monthly Sales'!AJ29/'[1]UES Monthly Customers'!AJ29,0),0)</f>
        <v>1157</v>
      </c>
      <c r="AA29" s="14">
        <f>+ROUND(IF('[1]UES Monthly Customers'!AK29&gt;0,'[1]UES Monthly Sales'!AK29/'[1]UES Monthly Customers'!AK29,0),0)</f>
        <v>0</v>
      </c>
      <c r="AB29" s="14">
        <f>+ROUND(IF('[1]UES Monthly Customers'!AL29&gt;0,'[1]UES Monthly Sales'!AL29/'[1]UES Monthly Customers'!AL29,0),0)</f>
        <v>156409</v>
      </c>
      <c r="AC29" s="19">
        <f>+ROUND(IF('[1]UES Monthly Customers'!AM29&gt;0,'[1]UES Monthly Sales'!AM29/'[1]UES Monthly Customers'!AM29,0),0)</f>
        <v>423</v>
      </c>
      <c r="AD29" s="15">
        <f>+ROUND(IF('[1]UES Monthly Customers'!AN29&gt;0,'[1]UES Monthly Sales'!AN29/'[1]UES Monthly Customers'!AN29,0),0)</f>
        <v>1030</v>
      </c>
      <c r="AE29" s="21"/>
      <c r="AF29" s="22">
        <f>+ROUND(IF('[1]UES Monthly Customers'!AP29&gt;0,'[1]UES Monthly Sales'!AP29/'[1]UES Monthly Customers'!AP29,0),0)</f>
        <v>497</v>
      </c>
      <c r="AG29" s="23">
        <f>+ROUND(IF('[1]UES Monthly Customers'!AQ29&gt;0,'[1]UES Monthly Sales'!AQ29/'[1]UES Monthly Customers'!AQ29,0),0)</f>
        <v>569</v>
      </c>
      <c r="AH29" s="24">
        <f>+ROUND(IF('[1]UES Monthly Customers'!AT29&gt;0,'[1]UES Monthly Sales'!AT29/'[1]UES Monthly Customers'!AT29,0),0)</f>
        <v>503</v>
      </c>
      <c r="AI29" s="25"/>
      <c r="AJ29" s="22">
        <f>+ROUND(IF('[1]UES Monthly Customers'!AV29&gt;0,'[1]UES Monthly Sales'!AV29/'[1]UES Monthly Customers'!AV29,0),0)</f>
        <v>1310</v>
      </c>
      <c r="AK29" s="23">
        <f>+ROUND(IF('[1]UES Monthly Customers'!AW29&gt;0,'[1]UES Monthly Sales'!AW29/'[1]UES Monthly Customers'!AW29,0),0)</f>
        <v>3437</v>
      </c>
      <c r="AL29" s="24">
        <f>+ROUND(IF('[1]UES Monthly Customers'!AZ29&gt;0,'[1]UES Monthly Sales'!AZ29/'[1]UES Monthly Customers'!AZ29,0),0)</f>
        <v>1841</v>
      </c>
      <c r="AM29" s="26"/>
      <c r="AN29" s="27">
        <f>+ROUND(IF('[1]UES Monthly Customers'!BB29&gt;0,'[1]UES Monthly Sales'!BG29/'[1]UES Monthly Customers'!BB29,0),0)</f>
        <v>97096</v>
      </c>
      <c r="AO29" s="23">
        <f>+ROUND(IF('[1]UES Monthly Customers'!BC29&gt;0,'[1]UES Monthly Sales'!BH29/'[1]UES Monthly Customers'!BC29,0),0)</f>
        <v>177344</v>
      </c>
      <c r="AP29" s="24">
        <f>+ROUND(IF('[1]UES Monthly Customers'!BF29&gt;0,'[1]UES Monthly Sales'!BK29/'[1]UES Monthly Customers'!BF29,0),0)</f>
        <v>156409</v>
      </c>
      <c r="AR29" s="28"/>
    </row>
    <row r="30" spans="1:44" s="16" customFormat="1" x14ac:dyDescent="0.3">
      <c r="A30" s="18">
        <v>43800</v>
      </c>
      <c r="B30" s="14">
        <f>+ROUND(IF('[1]UES Monthly Customers'!L30&gt;0,'[1]UES Monthly Sales'!L30/'[1]UES Monthly Customers'!L30,0),0)</f>
        <v>633</v>
      </c>
      <c r="C30" s="14">
        <f>+ROUND(IF('[1]UES Monthly Customers'!M30&gt;0,'[1]UES Monthly Sales'!M30/'[1]UES Monthly Customers'!M30,0),0)</f>
        <v>0</v>
      </c>
      <c r="D30" s="14">
        <f>+ROUND(IF('[1]UES Monthly Customers'!N30&gt;0,'[1]UES Monthly Sales'!N30/'[1]UES Monthly Customers'!N30,0),0)</f>
        <v>1711</v>
      </c>
      <c r="E30" s="14">
        <f>+ROUND(IF('[1]UES Monthly Customers'!O30&gt;0,'[1]UES Monthly Sales'!O30/'[1]UES Monthly Customers'!O30,0),0)</f>
        <v>0</v>
      </c>
      <c r="F30" s="14">
        <f>+ROUND(IF('[1]UES Monthly Customers'!P30&gt;0,'[1]UES Monthly Sales'!P30/'[1]UES Monthly Customers'!P30,0),0)</f>
        <v>1319</v>
      </c>
      <c r="G30" s="14">
        <f>+ROUND(IF('[1]UES Monthly Customers'!Q30&gt;0,'[1]UES Monthly Sales'!Q30/'[1]UES Monthly Customers'!Q30,0),0)</f>
        <v>0</v>
      </c>
      <c r="H30" s="14">
        <f>+ROUND(IF('[1]UES Monthly Customers'!R30&gt;0,'[1]UES Monthly Sales'!R30/'[1]UES Monthly Customers'!R30,0),0)</f>
        <v>109964</v>
      </c>
      <c r="I30" s="19">
        <f>+ROUND(IF('[1]UES Monthly Customers'!S30&gt;0,'[1]UES Monthly Sales'!S30/'[1]UES Monthly Customers'!S30,0),0)</f>
        <v>274</v>
      </c>
      <c r="J30" s="15">
        <f>+ROUND(IF('[1]UES Monthly Customers'!T30&gt;0,'[1]UES Monthly Sales'!T30/'[1]UES Monthly Customers'!T30,0),0)</f>
        <v>813</v>
      </c>
      <c r="K30" s="20"/>
      <c r="L30" s="14">
        <f>+ROUND(IF('[1]UES Monthly Customers'!V30&gt;0,'[1]UES Monthly Sales'!V30/'[1]UES Monthly Customers'!V30,0),0)</f>
        <v>718</v>
      </c>
      <c r="M30" s="14">
        <f>+ROUND(IF('[1]UES Monthly Customers'!W30&gt;0,'[1]UES Monthly Sales'!W30/'[1]UES Monthly Customers'!W30,0),0)</f>
        <v>0</v>
      </c>
      <c r="N30" s="14">
        <f>+ROUND(IF('[1]UES Monthly Customers'!X30&gt;0,'[1]UES Monthly Sales'!X30/'[1]UES Monthly Customers'!X30,0),0)</f>
        <v>4084</v>
      </c>
      <c r="O30" s="14">
        <f>+ROUND(IF('[1]UES Monthly Customers'!Y30&gt;0,'[1]UES Monthly Sales'!Y30/'[1]UES Monthly Customers'!Y30,0),0)</f>
        <v>0</v>
      </c>
      <c r="P30" s="14">
        <f>+ROUND(IF('[1]UES Monthly Customers'!Z30&gt;0,'[1]UES Monthly Sales'!Z30/'[1]UES Monthly Customers'!Z30,0),0)</f>
        <v>5107</v>
      </c>
      <c r="Q30" s="14">
        <f>+ROUND(IF('[1]UES Monthly Customers'!AA30&gt;0,'[1]UES Monthly Sales'!AA30/'[1]UES Monthly Customers'!AA30,0),0)</f>
        <v>0</v>
      </c>
      <c r="R30" s="14">
        <f>+ROUND(IF('[1]UES Monthly Customers'!AB30&gt;0,'[1]UES Monthly Sales'!AB30/'[1]UES Monthly Customers'!AB30,0),0)</f>
        <v>176649</v>
      </c>
      <c r="S30" s="19">
        <f>+ROUND(IF('[1]UES Monthly Customers'!AC30&gt;0,'[1]UES Monthly Sales'!AC30/'[1]UES Monthly Customers'!AC30,0),0)</f>
        <v>1167</v>
      </c>
      <c r="T30" s="15">
        <f>+ROUND(IF('[1]UES Monthly Customers'!AD30&gt;0,'[1]UES Monthly Sales'!AD30/'[1]UES Monthly Customers'!AD30,0),0)</f>
        <v>4106</v>
      </c>
      <c r="U30" s="20"/>
      <c r="V30" s="14">
        <f>+ROUND(IF('[1]UES Monthly Customers'!AF30&gt;0,'[1]UES Monthly Sales'!AF30/'[1]UES Monthly Customers'!AF30,0),0)</f>
        <v>641</v>
      </c>
      <c r="W30" s="14">
        <f>+ROUND(IF('[1]UES Monthly Customers'!AG30&gt;0,'[1]UES Monthly Sales'!AG30/'[1]UES Monthly Customers'!AG30,0),0)</f>
        <v>0</v>
      </c>
      <c r="X30" s="14">
        <f>+ROUND(IF('[1]UES Monthly Customers'!AH30&gt;0,'[1]UES Monthly Sales'!AH30/'[1]UES Monthly Customers'!AH30,0),0)</f>
        <v>2307</v>
      </c>
      <c r="Y30" s="14">
        <f>+ROUND(IF('[1]UES Monthly Customers'!AI30&gt;0,'[1]UES Monthly Sales'!AI30/'[1]UES Monthly Customers'!AI30,0),0)</f>
        <v>0</v>
      </c>
      <c r="Z30" s="14">
        <f>+ROUND(IF('[1]UES Monthly Customers'!AJ30&gt;0,'[1]UES Monthly Sales'!AJ30/'[1]UES Monthly Customers'!AJ30,0),0)</f>
        <v>2098</v>
      </c>
      <c r="AA30" s="14">
        <f>+ROUND(IF('[1]UES Monthly Customers'!AK30&gt;0,'[1]UES Monthly Sales'!AK30/'[1]UES Monthly Customers'!AK30,0),0)</f>
        <v>0</v>
      </c>
      <c r="AB30" s="14">
        <f>+ROUND(IF('[1]UES Monthly Customers'!AL30&gt;0,'[1]UES Monthly Sales'!AL30/'[1]UES Monthly Customers'!AL30,0),0)</f>
        <v>159772</v>
      </c>
      <c r="AC30" s="19">
        <f>+ROUND(IF('[1]UES Monthly Customers'!AM30&gt;0,'[1]UES Monthly Sales'!AM30/'[1]UES Monthly Customers'!AM30,0),0)</f>
        <v>424</v>
      </c>
      <c r="AD30" s="15">
        <f>+ROUND(IF('[1]UES Monthly Customers'!AN30&gt;0,'[1]UES Monthly Sales'!AN30/'[1]UES Monthly Customers'!AN30,0),0)</f>
        <v>1189</v>
      </c>
      <c r="AE30" s="21"/>
      <c r="AF30" s="22">
        <f>+ROUND(IF('[1]UES Monthly Customers'!AP30&gt;0,'[1]UES Monthly Sales'!AP30/'[1]UES Monthly Customers'!AP30,0),0)</f>
        <v>633</v>
      </c>
      <c r="AG30" s="23">
        <f>+ROUND(IF('[1]UES Monthly Customers'!AQ30&gt;0,'[1]UES Monthly Sales'!AQ30/'[1]UES Monthly Customers'!AQ30,0),0)</f>
        <v>718</v>
      </c>
      <c r="AH30" s="24">
        <f>+ROUND(IF('[1]UES Monthly Customers'!AT30&gt;0,'[1]UES Monthly Sales'!AT30/'[1]UES Monthly Customers'!AT30,0),0)</f>
        <v>641</v>
      </c>
      <c r="AI30" s="25"/>
      <c r="AJ30" s="22">
        <f>+ROUND(IF('[1]UES Monthly Customers'!AV30&gt;0,'[1]UES Monthly Sales'!AV30/'[1]UES Monthly Customers'!AV30,0),0)</f>
        <v>1506</v>
      </c>
      <c r="AK30" s="23">
        <f>+ROUND(IF('[1]UES Monthly Customers'!AW30&gt;0,'[1]UES Monthly Sales'!AW30/'[1]UES Monthly Customers'!AW30,0),0)</f>
        <v>3844</v>
      </c>
      <c r="AL30" s="24">
        <f>+ROUND(IF('[1]UES Monthly Customers'!AZ30&gt;0,'[1]UES Monthly Sales'!AZ30/'[1]UES Monthly Customers'!AZ30,0),0)</f>
        <v>2067</v>
      </c>
      <c r="AM30" s="26"/>
      <c r="AN30" s="27">
        <f>+ROUND(IF('[1]UES Monthly Customers'!BB30&gt;0,'[1]UES Monthly Sales'!BG30/'[1]UES Monthly Customers'!BB30,0),0)</f>
        <v>109964</v>
      </c>
      <c r="AO30" s="23">
        <f>+ROUND(IF('[1]UES Monthly Customers'!BC30&gt;0,'[1]UES Monthly Sales'!BH30/'[1]UES Monthly Customers'!BC30,0),0)</f>
        <v>176649</v>
      </c>
      <c r="AP30" s="24">
        <f>+ROUND(IF('[1]UES Monthly Customers'!BF30&gt;0,'[1]UES Monthly Sales'!BK30/'[1]UES Monthly Customers'!BF30,0),0)</f>
        <v>159772</v>
      </c>
      <c r="AR30" s="28"/>
    </row>
    <row r="31" spans="1:44" s="16" customFormat="1" x14ac:dyDescent="0.3">
      <c r="A31" s="18">
        <v>43831</v>
      </c>
      <c r="B31" s="14">
        <f>+ROUND(IF('[1]UES Monthly Customers'!L31&gt;0,'[1]UES Monthly Sales'!L31/'[1]UES Monthly Customers'!L31,0),0)</f>
        <v>713</v>
      </c>
      <c r="C31" s="14">
        <f>+ROUND(IF('[1]UES Monthly Customers'!M31&gt;0,'[1]UES Monthly Sales'!M31/'[1]UES Monthly Customers'!M31,0),0)</f>
        <v>0</v>
      </c>
      <c r="D31" s="14">
        <f>+ROUND(IF('[1]UES Monthly Customers'!N31&gt;0,'[1]UES Monthly Sales'!N31/'[1]UES Monthly Customers'!N31,0),0)</f>
        <v>1918</v>
      </c>
      <c r="E31" s="14">
        <f>+ROUND(IF('[1]UES Monthly Customers'!O31&gt;0,'[1]UES Monthly Sales'!O31/'[1]UES Monthly Customers'!O31,0),0)</f>
        <v>0</v>
      </c>
      <c r="F31" s="14">
        <f>+ROUND(IF('[1]UES Monthly Customers'!P31&gt;0,'[1]UES Monthly Sales'!P31/'[1]UES Monthly Customers'!P31,0),0)</f>
        <v>1616</v>
      </c>
      <c r="G31" s="14">
        <f>+ROUND(IF('[1]UES Monthly Customers'!Q31&gt;0,'[1]UES Monthly Sales'!Q31/'[1]UES Monthly Customers'!Q31,0),0)</f>
        <v>0</v>
      </c>
      <c r="H31" s="14">
        <f>+ROUND(IF('[1]UES Monthly Customers'!R31&gt;0,'[1]UES Monthly Sales'!R31/'[1]UES Monthly Customers'!R31,0),0)</f>
        <v>111007</v>
      </c>
      <c r="I31" s="19">
        <f>+ROUND(IF('[1]UES Monthly Customers'!S31&gt;0,'[1]UES Monthly Sales'!S31/'[1]UES Monthly Customers'!S31,0),0)</f>
        <v>283</v>
      </c>
      <c r="J31" s="15">
        <f>+ROUND(IF('[1]UES Monthly Customers'!T31&gt;0,'[1]UES Monthly Sales'!T31/'[1]UES Monthly Customers'!T31,0),0)</f>
        <v>906</v>
      </c>
      <c r="K31" s="20"/>
      <c r="L31" s="14">
        <f>+ROUND(IF('[1]UES Monthly Customers'!V31&gt;0,'[1]UES Monthly Sales'!V31/'[1]UES Monthly Customers'!V31,0),0)</f>
        <v>799</v>
      </c>
      <c r="M31" s="14">
        <f>+ROUND(IF('[1]UES Monthly Customers'!W31&gt;0,'[1]UES Monthly Sales'!W31/'[1]UES Monthly Customers'!W31,0),0)</f>
        <v>0</v>
      </c>
      <c r="N31" s="14">
        <f>+ROUND(IF('[1]UES Monthly Customers'!X31&gt;0,'[1]UES Monthly Sales'!X31/'[1]UES Monthly Customers'!X31,0),0)</f>
        <v>4231</v>
      </c>
      <c r="O31" s="14">
        <f>+ROUND(IF('[1]UES Monthly Customers'!Y31&gt;0,'[1]UES Monthly Sales'!Y31/'[1]UES Monthly Customers'!Y31,0),0)</f>
        <v>0</v>
      </c>
      <c r="P31" s="14">
        <f>+ROUND(IF('[1]UES Monthly Customers'!Z31&gt;0,'[1]UES Monthly Sales'!Z31/'[1]UES Monthly Customers'!Z31,0),0)</f>
        <v>6257</v>
      </c>
      <c r="Q31" s="14">
        <f>+ROUND(IF('[1]UES Monthly Customers'!AA31&gt;0,'[1]UES Monthly Sales'!AA31/'[1]UES Monthly Customers'!AA31,0),0)</f>
        <v>0</v>
      </c>
      <c r="R31" s="14">
        <f>+ROUND(IF('[1]UES Monthly Customers'!AB31&gt;0,'[1]UES Monthly Sales'!AB31/'[1]UES Monthly Customers'!AB31,0),0)</f>
        <v>186252</v>
      </c>
      <c r="S31" s="19">
        <f>+ROUND(IF('[1]UES Monthly Customers'!AC31&gt;0,'[1]UES Monthly Sales'!AC31/'[1]UES Monthly Customers'!AC31,0),0)</f>
        <v>1103</v>
      </c>
      <c r="T31" s="15">
        <f>+ROUND(IF('[1]UES Monthly Customers'!AD31&gt;0,'[1]UES Monthly Sales'!AD31/'[1]UES Monthly Customers'!AD31,0),0)</f>
        <v>4375</v>
      </c>
      <c r="U31" s="20"/>
      <c r="V31" s="14">
        <f>+ROUND(IF('[1]UES Monthly Customers'!AF31&gt;0,'[1]UES Monthly Sales'!AF31/'[1]UES Monthly Customers'!AF31,0),0)</f>
        <v>721</v>
      </c>
      <c r="W31" s="14">
        <f>+ROUND(IF('[1]UES Monthly Customers'!AG31&gt;0,'[1]UES Monthly Sales'!AG31/'[1]UES Monthly Customers'!AG31,0),0)</f>
        <v>0</v>
      </c>
      <c r="X31" s="14">
        <f>+ROUND(IF('[1]UES Monthly Customers'!AH31&gt;0,'[1]UES Monthly Sales'!AH31/'[1]UES Monthly Customers'!AH31,0),0)</f>
        <v>2506</v>
      </c>
      <c r="Y31" s="14">
        <f>+ROUND(IF('[1]UES Monthly Customers'!AI31&gt;0,'[1]UES Monthly Sales'!AI31/'[1]UES Monthly Customers'!AI31,0),0)</f>
        <v>0</v>
      </c>
      <c r="Z31" s="14">
        <f>+ROUND(IF('[1]UES Monthly Customers'!AJ31&gt;0,'[1]UES Monthly Sales'!AJ31/'[1]UES Monthly Customers'!AJ31,0),0)</f>
        <v>2536</v>
      </c>
      <c r="AA31" s="14">
        <f>+ROUND(IF('[1]UES Monthly Customers'!AK31&gt;0,'[1]UES Monthly Sales'!AK31/'[1]UES Monthly Customers'!AK31,0),0)</f>
        <v>0</v>
      </c>
      <c r="AB31" s="14">
        <f>+ROUND(IF('[1]UES Monthly Customers'!AL31&gt;0,'[1]UES Monthly Sales'!AL31/'[1]UES Monthly Customers'!AL31,0),0)</f>
        <v>167673</v>
      </c>
      <c r="AC31" s="19">
        <f>+ROUND(IF('[1]UES Monthly Customers'!AM31&gt;0,'[1]UES Monthly Sales'!AM31/'[1]UES Monthly Customers'!AM31,0),0)</f>
        <v>424</v>
      </c>
      <c r="AD31" s="15">
        <f>+ROUND(IF('[1]UES Monthly Customers'!AN31&gt;0,'[1]UES Monthly Sales'!AN31/'[1]UES Monthly Customers'!AN31,0),0)</f>
        <v>1301</v>
      </c>
      <c r="AE31" s="21"/>
      <c r="AF31" s="22">
        <f>+ROUND(IF('[1]UES Monthly Customers'!AP31&gt;0,'[1]UES Monthly Sales'!AP31/'[1]UES Monthly Customers'!AP31,0),0)</f>
        <v>713</v>
      </c>
      <c r="AG31" s="23">
        <f>+ROUND(IF('[1]UES Monthly Customers'!AQ31&gt;0,'[1]UES Monthly Sales'!AQ31/'[1]UES Monthly Customers'!AQ31,0),0)</f>
        <v>799</v>
      </c>
      <c r="AH31" s="24">
        <f>+ROUND(IF('[1]UES Monthly Customers'!AT31&gt;0,'[1]UES Monthly Sales'!AT31/'[1]UES Monthly Customers'!AT31,0),0)</f>
        <v>721</v>
      </c>
      <c r="AI31" s="25"/>
      <c r="AJ31" s="22">
        <f>+ROUND(IF('[1]UES Monthly Customers'!AV31&gt;0,'[1]UES Monthly Sales'!AV31/'[1]UES Monthly Customers'!AV31,0),0)</f>
        <v>1689</v>
      </c>
      <c r="AK31" s="23">
        <f>+ROUND(IF('[1]UES Monthly Customers'!AW31&gt;0,'[1]UES Monthly Sales'!AW31/'[1]UES Monthly Customers'!AW31,0),0)</f>
        <v>3985</v>
      </c>
      <c r="AL31" s="24">
        <f>+ROUND(IF('[1]UES Monthly Customers'!AZ31&gt;0,'[1]UES Monthly Sales'!AZ31/'[1]UES Monthly Customers'!AZ31,0),0)</f>
        <v>2247</v>
      </c>
      <c r="AM31" s="26"/>
      <c r="AN31" s="27">
        <f>+ROUND(IF('[1]UES Monthly Customers'!BB31&gt;0,'[1]UES Monthly Sales'!BG31/'[1]UES Monthly Customers'!BB31,0),0)</f>
        <v>111007</v>
      </c>
      <c r="AO31" s="23">
        <f>+ROUND(IF('[1]UES Monthly Customers'!BC31&gt;0,'[1]UES Monthly Sales'!BH31/'[1]UES Monthly Customers'!BC31,0),0)</f>
        <v>186252</v>
      </c>
      <c r="AP31" s="24">
        <f>+ROUND(IF('[1]UES Monthly Customers'!BF31&gt;0,'[1]UES Monthly Sales'!BK31/'[1]UES Monthly Customers'!BF31,0),0)</f>
        <v>167673</v>
      </c>
      <c r="AR31" s="28"/>
    </row>
    <row r="32" spans="1:44" s="16" customFormat="1" x14ac:dyDescent="0.3">
      <c r="A32" s="18">
        <v>43862</v>
      </c>
      <c r="B32" s="14">
        <f>+ROUND(IF('[1]UES Monthly Customers'!L32&gt;0,'[1]UES Monthly Sales'!L32/'[1]UES Monthly Customers'!L32,0),0)</f>
        <v>647</v>
      </c>
      <c r="C32" s="14">
        <f>+ROUND(IF('[1]UES Monthly Customers'!M32&gt;0,'[1]UES Monthly Sales'!M32/'[1]UES Monthly Customers'!M32,0),0)</f>
        <v>0</v>
      </c>
      <c r="D32" s="14">
        <f>+ROUND(IF('[1]UES Monthly Customers'!N32&gt;0,'[1]UES Monthly Sales'!N32/'[1]UES Monthly Customers'!N32,0),0)</f>
        <v>1881</v>
      </c>
      <c r="E32" s="14">
        <f>+ROUND(IF('[1]UES Monthly Customers'!O32&gt;0,'[1]UES Monthly Sales'!O32/'[1]UES Monthly Customers'!O32,0),0)</f>
        <v>0</v>
      </c>
      <c r="F32" s="14">
        <f>+ROUND(IF('[1]UES Monthly Customers'!P32&gt;0,'[1]UES Monthly Sales'!P32/'[1]UES Monthly Customers'!P32,0),0)</f>
        <v>1637</v>
      </c>
      <c r="G32" s="14">
        <f>+ROUND(IF('[1]UES Monthly Customers'!Q32&gt;0,'[1]UES Monthly Sales'!Q32/'[1]UES Monthly Customers'!Q32,0),0)</f>
        <v>0</v>
      </c>
      <c r="H32" s="14">
        <f>+ROUND(IF('[1]UES Monthly Customers'!R32&gt;0,'[1]UES Monthly Sales'!R32/'[1]UES Monthly Customers'!R32,0),0)</f>
        <v>110090</v>
      </c>
      <c r="I32" s="19">
        <f>+ROUND(IF('[1]UES Monthly Customers'!S32&gt;0,'[1]UES Monthly Sales'!S32/'[1]UES Monthly Customers'!S32,0),0)</f>
        <v>279</v>
      </c>
      <c r="J32" s="15">
        <f>+ROUND(IF('[1]UES Monthly Customers'!T32&gt;0,'[1]UES Monthly Sales'!T32/'[1]UES Monthly Customers'!T32,0),0)</f>
        <v>844</v>
      </c>
      <c r="K32" s="20"/>
      <c r="L32" s="14">
        <f>+ROUND(IF('[1]UES Monthly Customers'!V32&gt;0,'[1]UES Monthly Sales'!V32/'[1]UES Monthly Customers'!V32,0),0)</f>
        <v>723</v>
      </c>
      <c r="M32" s="14">
        <f>+ROUND(IF('[1]UES Monthly Customers'!W32&gt;0,'[1]UES Monthly Sales'!W32/'[1]UES Monthly Customers'!W32,0),0)</f>
        <v>0</v>
      </c>
      <c r="N32" s="14">
        <f>+ROUND(IF('[1]UES Monthly Customers'!X32&gt;0,'[1]UES Monthly Sales'!X32/'[1]UES Monthly Customers'!X32,0),0)</f>
        <v>4173</v>
      </c>
      <c r="O32" s="14">
        <f>+ROUND(IF('[1]UES Monthly Customers'!Y32&gt;0,'[1]UES Monthly Sales'!Y32/'[1]UES Monthly Customers'!Y32,0),0)</f>
        <v>0</v>
      </c>
      <c r="P32" s="14">
        <f>+ROUND(IF('[1]UES Monthly Customers'!Z32&gt;0,'[1]UES Monthly Sales'!Z32/'[1]UES Monthly Customers'!Z32,0),0)</f>
        <v>5402</v>
      </c>
      <c r="Q32" s="14">
        <f>+ROUND(IF('[1]UES Monthly Customers'!AA32&gt;0,'[1]UES Monthly Sales'!AA32/'[1]UES Monthly Customers'!AA32,0),0)</f>
        <v>0</v>
      </c>
      <c r="R32" s="14">
        <f>+ROUND(IF('[1]UES Monthly Customers'!AB32&gt;0,'[1]UES Monthly Sales'!AB32/'[1]UES Monthly Customers'!AB32,0),0)</f>
        <v>186640</v>
      </c>
      <c r="S32" s="19">
        <f>+ROUND(IF('[1]UES Monthly Customers'!AC32&gt;0,'[1]UES Monthly Sales'!AC32/'[1]UES Monthly Customers'!AC32,0),0)</f>
        <v>1076</v>
      </c>
      <c r="T32" s="15">
        <f>+ROUND(IF('[1]UES Monthly Customers'!AD32&gt;0,'[1]UES Monthly Sales'!AD32/'[1]UES Monthly Customers'!AD32,0),0)</f>
        <v>4337</v>
      </c>
      <c r="U32" s="20"/>
      <c r="V32" s="14">
        <f>+ROUND(IF('[1]UES Monthly Customers'!AF32&gt;0,'[1]UES Monthly Sales'!AF32/'[1]UES Monthly Customers'!AF32,0),0)</f>
        <v>654</v>
      </c>
      <c r="W32" s="14">
        <f>+ROUND(IF('[1]UES Monthly Customers'!AG32&gt;0,'[1]UES Monthly Sales'!AG32/'[1]UES Monthly Customers'!AG32,0),0)</f>
        <v>0</v>
      </c>
      <c r="X32" s="14">
        <f>+ROUND(IF('[1]UES Monthly Customers'!AH32&gt;0,'[1]UES Monthly Sales'!AH32/'[1]UES Monthly Customers'!AH32,0),0)</f>
        <v>2464</v>
      </c>
      <c r="Y32" s="14">
        <f>+ROUND(IF('[1]UES Monthly Customers'!AI32&gt;0,'[1]UES Monthly Sales'!AI32/'[1]UES Monthly Customers'!AI32,0),0)</f>
        <v>0</v>
      </c>
      <c r="Z32" s="14">
        <f>+ROUND(IF('[1]UES Monthly Customers'!AJ32&gt;0,'[1]UES Monthly Sales'!AJ32/'[1]UES Monthly Customers'!AJ32,0),0)</f>
        <v>2418</v>
      </c>
      <c r="AA32" s="14">
        <f>+ROUND(IF('[1]UES Monthly Customers'!AK32&gt;0,'[1]UES Monthly Sales'!AK32/'[1]UES Monthly Customers'!AK32,0),0)</f>
        <v>0</v>
      </c>
      <c r="AB32" s="14">
        <f>+ROUND(IF('[1]UES Monthly Customers'!AL32&gt;0,'[1]UES Monthly Sales'!AL32/'[1]UES Monthly Customers'!AL32,0),0)</f>
        <v>167855</v>
      </c>
      <c r="AC32" s="19">
        <f>+ROUND(IF('[1]UES Monthly Customers'!AM32&gt;0,'[1]UES Monthly Sales'!AM32/'[1]UES Monthly Customers'!AM32,0),0)</f>
        <v>417</v>
      </c>
      <c r="AD32" s="15">
        <f>+ROUND(IF('[1]UES Monthly Customers'!AN32&gt;0,'[1]UES Monthly Sales'!AN32/'[1]UES Monthly Customers'!AN32,0),0)</f>
        <v>1240</v>
      </c>
      <c r="AE32" s="21"/>
      <c r="AF32" s="22">
        <f>+ROUND(IF('[1]UES Monthly Customers'!AP32&gt;0,'[1]UES Monthly Sales'!AP32/'[1]UES Monthly Customers'!AP32,0),0)</f>
        <v>647</v>
      </c>
      <c r="AG32" s="23">
        <f>+ROUND(IF('[1]UES Monthly Customers'!AQ32&gt;0,'[1]UES Monthly Sales'!AQ32/'[1]UES Monthly Customers'!AQ32,0),0)</f>
        <v>723</v>
      </c>
      <c r="AH32" s="24">
        <f>+ROUND(IF('[1]UES Monthly Customers'!AT32&gt;0,'[1]UES Monthly Sales'!AT32/'[1]UES Monthly Customers'!AT32,0),0)</f>
        <v>654</v>
      </c>
      <c r="AI32" s="25"/>
      <c r="AJ32" s="22">
        <f>+ROUND(IF('[1]UES Monthly Customers'!AV32&gt;0,'[1]UES Monthly Sales'!AV32/'[1]UES Monthly Customers'!AV32,0),0)</f>
        <v>1658</v>
      </c>
      <c r="AK32" s="23">
        <f>+ROUND(IF('[1]UES Monthly Customers'!AW32&gt;0,'[1]UES Monthly Sales'!AW32/'[1]UES Monthly Customers'!AW32,0),0)</f>
        <v>3915</v>
      </c>
      <c r="AL32" s="24">
        <f>+ROUND(IF('[1]UES Monthly Customers'!AZ32&gt;0,'[1]UES Monthly Sales'!AZ32/'[1]UES Monthly Customers'!AZ32,0),0)</f>
        <v>2207</v>
      </c>
      <c r="AM32" s="26"/>
      <c r="AN32" s="27">
        <f>+ROUND(IF('[1]UES Monthly Customers'!BB32&gt;0,'[1]UES Monthly Sales'!BG32/'[1]UES Monthly Customers'!BB32,0),0)</f>
        <v>110090</v>
      </c>
      <c r="AO32" s="23">
        <f>+ROUND(IF('[1]UES Monthly Customers'!BC32&gt;0,'[1]UES Monthly Sales'!BH32/'[1]UES Monthly Customers'!BC32,0),0)</f>
        <v>186640</v>
      </c>
      <c r="AP32" s="24">
        <f>+ROUND(IF('[1]UES Monthly Customers'!BF32&gt;0,'[1]UES Monthly Sales'!BK32/'[1]UES Monthly Customers'!BF32,0),0)</f>
        <v>167855</v>
      </c>
      <c r="AR32" s="28"/>
    </row>
    <row r="33" spans="1:44" s="16" customFormat="1" x14ac:dyDescent="0.3">
      <c r="A33" s="18">
        <v>43891</v>
      </c>
      <c r="B33" s="14">
        <f>+ROUND(IF('[1]UES Monthly Customers'!L33&gt;0,'[1]UES Monthly Sales'!L33/'[1]UES Monthly Customers'!L33,0),0)</f>
        <v>622</v>
      </c>
      <c r="C33" s="14">
        <f>+ROUND(IF('[1]UES Monthly Customers'!M33&gt;0,'[1]UES Monthly Sales'!M33/'[1]UES Monthly Customers'!M33,0),0)</f>
        <v>0</v>
      </c>
      <c r="D33" s="14">
        <f>+ROUND(IF('[1]UES Monthly Customers'!N33&gt;0,'[1]UES Monthly Sales'!N33/'[1]UES Monthly Customers'!N33,0),0)</f>
        <v>1819</v>
      </c>
      <c r="E33" s="14">
        <f>+ROUND(IF('[1]UES Monthly Customers'!O33&gt;0,'[1]UES Monthly Sales'!O33/'[1]UES Monthly Customers'!O33,0),0)</f>
        <v>0</v>
      </c>
      <c r="F33" s="14">
        <f>+ROUND(IF('[1]UES Monthly Customers'!P33&gt;0,'[1]UES Monthly Sales'!P33/'[1]UES Monthly Customers'!P33,0),0)</f>
        <v>1369</v>
      </c>
      <c r="G33" s="14">
        <f>+ROUND(IF('[1]UES Monthly Customers'!Q33&gt;0,'[1]UES Monthly Sales'!Q33/'[1]UES Monthly Customers'!Q33,0),0)</f>
        <v>0</v>
      </c>
      <c r="H33" s="14">
        <f>+ROUND(IF('[1]UES Monthly Customers'!R33&gt;0,'[1]UES Monthly Sales'!R33/'[1]UES Monthly Customers'!R33,0),0)</f>
        <v>107197</v>
      </c>
      <c r="I33" s="19">
        <f>+ROUND(IF('[1]UES Monthly Customers'!S33&gt;0,'[1]UES Monthly Sales'!S33/'[1]UES Monthly Customers'!S33,0),0)</f>
        <v>278</v>
      </c>
      <c r="J33" s="15">
        <f>+ROUND(IF('[1]UES Monthly Customers'!T33&gt;0,'[1]UES Monthly Sales'!T33/'[1]UES Monthly Customers'!T33,0),0)</f>
        <v>813</v>
      </c>
      <c r="K33" s="20"/>
      <c r="L33" s="14">
        <f>+ROUND(IF('[1]UES Monthly Customers'!V33&gt;0,'[1]UES Monthly Sales'!V33/'[1]UES Monthly Customers'!V33,0),0)</f>
        <v>690</v>
      </c>
      <c r="M33" s="14">
        <f>+ROUND(IF('[1]UES Monthly Customers'!W33&gt;0,'[1]UES Monthly Sales'!W33/'[1]UES Monthly Customers'!W33,0),0)</f>
        <v>0</v>
      </c>
      <c r="N33" s="14">
        <f>+ROUND(IF('[1]UES Monthly Customers'!X33&gt;0,'[1]UES Monthly Sales'!X33/'[1]UES Monthly Customers'!X33,0),0)</f>
        <v>4162</v>
      </c>
      <c r="O33" s="14">
        <f>+ROUND(IF('[1]UES Monthly Customers'!Y33&gt;0,'[1]UES Monthly Sales'!Y33/'[1]UES Monthly Customers'!Y33,0),0)</f>
        <v>0</v>
      </c>
      <c r="P33" s="14">
        <f>+ROUND(IF('[1]UES Monthly Customers'!Z33&gt;0,'[1]UES Monthly Sales'!Z33/'[1]UES Monthly Customers'!Z33,0),0)</f>
        <v>5275</v>
      </c>
      <c r="Q33" s="14">
        <f>+ROUND(IF('[1]UES Monthly Customers'!AA33&gt;0,'[1]UES Monthly Sales'!AA33/'[1]UES Monthly Customers'!AA33,0),0)</f>
        <v>0</v>
      </c>
      <c r="R33" s="14">
        <f>+ROUND(IF('[1]UES Monthly Customers'!AB33&gt;0,'[1]UES Monthly Sales'!AB33/'[1]UES Monthly Customers'!AB33,0),0)</f>
        <v>187701</v>
      </c>
      <c r="S33" s="19">
        <f>+ROUND(IF('[1]UES Monthly Customers'!AC33&gt;0,'[1]UES Monthly Sales'!AC33/'[1]UES Monthly Customers'!AC33,0),0)</f>
        <v>1070</v>
      </c>
      <c r="T33" s="15">
        <f>+ROUND(IF('[1]UES Monthly Customers'!AD33&gt;0,'[1]UES Monthly Sales'!AD33/'[1]UES Monthly Customers'!AD33,0),0)</f>
        <v>4330</v>
      </c>
      <c r="U33" s="20"/>
      <c r="V33" s="14">
        <f>+ROUND(IF('[1]UES Monthly Customers'!AF33&gt;0,'[1]UES Monthly Sales'!AF33/'[1]UES Monthly Customers'!AF33,0),0)</f>
        <v>628</v>
      </c>
      <c r="W33" s="14">
        <f>+ROUND(IF('[1]UES Monthly Customers'!AG33&gt;0,'[1]UES Monthly Sales'!AG33/'[1]UES Monthly Customers'!AG33,0),0)</f>
        <v>0</v>
      </c>
      <c r="X33" s="14">
        <f>+ROUND(IF('[1]UES Monthly Customers'!AH33&gt;0,'[1]UES Monthly Sales'!AH33/'[1]UES Monthly Customers'!AH33,0),0)</f>
        <v>2414</v>
      </c>
      <c r="Y33" s="14">
        <f>+ROUND(IF('[1]UES Monthly Customers'!AI33&gt;0,'[1]UES Monthly Sales'!AI33/'[1]UES Monthly Customers'!AI33,0),0)</f>
        <v>0</v>
      </c>
      <c r="Z33" s="14">
        <f>+ROUND(IF('[1]UES Monthly Customers'!AJ33&gt;0,'[1]UES Monthly Sales'!AJ33/'[1]UES Monthly Customers'!AJ33,0),0)</f>
        <v>2179</v>
      </c>
      <c r="AA33" s="14">
        <f>+ROUND(IF('[1]UES Monthly Customers'!AK33&gt;0,'[1]UES Monthly Sales'!AK33/'[1]UES Monthly Customers'!AK33,0),0)</f>
        <v>0</v>
      </c>
      <c r="AB33" s="14">
        <f>+ROUND(IF('[1]UES Monthly Customers'!AL33&gt;0,'[1]UES Monthly Sales'!AL33/'[1]UES Monthly Customers'!AL33,0),0)</f>
        <v>167945</v>
      </c>
      <c r="AC33" s="19">
        <f>+ROUND(IF('[1]UES Monthly Customers'!AM33&gt;0,'[1]UES Monthly Sales'!AM33/'[1]UES Monthly Customers'!AM33,0),0)</f>
        <v>416</v>
      </c>
      <c r="AD33" s="15">
        <f>+ROUND(IF('[1]UES Monthly Customers'!AN33&gt;0,'[1]UES Monthly Sales'!AN33/'[1]UES Monthly Customers'!AN33,0),0)</f>
        <v>1211</v>
      </c>
      <c r="AE33" s="21"/>
      <c r="AF33" s="22">
        <f>+ROUND(IF('[1]UES Monthly Customers'!AP33&gt;0,'[1]UES Monthly Sales'!AP33/'[1]UES Monthly Customers'!AP33,0),0)</f>
        <v>622</v>
      </c>
      <c r="AG33" s="23">
        <f>+ROUND(IF('[1]UES Monthly Customers'!AQ33&gt;0,'[1]UES Monthly Sales'!AQ33/'[1]UES Monthly Customers'!AQ33,0),0)</f>
        <v>690</v>
      </c>
      <c r="AH33" s="24">
        <f>+ROUND(IF('[1]UES Monthly Customers'!AT33&gt;0,'[1]UES Monthly Sales'!AT33/'[1]UES Monthly Customers'!AT33,0),0)</f>
        <v>628</v>
      </c>
      <c r="AI33" s="25"/>
      <c r="AJ33" s="22">
        <f>+ROUND(IF('[1]UES Monthly Customers'!AV33&gt;0,'[1]UES Monthly Sales'!AV33/'[1]UES Monthly Customers'!AV33,0),0)</f>
        <v>1600</v>
      </c>
      <c r="AK33" s="23">
        <f>+ROUND(IF('[1]UES Monthly Customers'!AW33&gt;0,'[1]UES Monthly Sales'!AW33/'[1]UES Monthly Customers'!AW33,0),0)</f>
        <v>3902</v>
      </c>
      <c r="AL33" s="24">
        <f>+ROUND(IF('[1]UES Monthly Customers'!AZ33&gt;0,'[1]UES Monthly Sales'!AZ33/'[1]UES Monthly Customers'!AZ33,0),0)</f>
        <v>2159</v>
      </c>
      <c r="AM33" s="26"/>
      <c r="AN33" s="27">
        <f>+ROUND(IF('[1]UES Monthly Customers'!BB33&gt;0,'[1]UES Monthly Sales'!BG33/'[1]UES Monthly Customers'!BB33,0),0)</f>
        <v>107197</v>
      </c>
      <c r="AO33" s="23">
        <f>+ROUND(IF('[1]UES Monthly Customers'!BC33&gt;0,'[1]UES Monthly Sales'!BH33/'[1]UES Monthly Customers'!BC33,0),0)</f>
        <v>187701</v>
      </c>
      <c r="AP33" s="24">
        <f>+ROUND(IF('[1]UES Monthly Customers'!BF33&gt;0,'[1]UES Monthly Sales'!BK33/'[1]UES Monthly Customers'!BF33,0),0)</f>
        <v>167945</v>
      </c>
      <c r="AR33" s="28"/>
    </row>
    <row r="34" spans="1:44" s="16" customFormat="1" x14ac:dyDescent="0.3">
      <c r="A34" s="18">
        <v>43922</v>
      </c>
      <c r="B34" s="14">
        <f>+ROUND(IF('[1]UES Monthly Customers'!L34&gt;0,'[1]UES Monthly Sales'!L34/'[1]UES Monthly Customers'!L34,0),0)</f>
        <v>549</v>
      </c>
      <c r="C34" s="14">
        <f>+ROUND(IF('[1]UES Monthly Customers'!M34&gt;0,'[1]UES Monthly Sales'!M34/'[1]UES Monthly Customers'!M34,0),0)</f>
        <v>0</v>
      </c>
      <c r="D34" s="14">
        <f>+ROUND(IF('[1]UES Monthly Customers'!N34&gt;0,'[1]UES Monthly Sales'!N34/'[1]UES Monthly Customers'!N34,0),0)</f>
        <v>1330</v>
      </c>
      <c r="E34" s="14">
        <f>+ROUND(IF('[1]UES Monthly Customers'!O34&gt;0,'[1]UES Monthly Sales'!O34/'[1]UES Monthly Customers'!O34,0),0)</f>
        <v>0</v>
      </c>
      <c r="F34" s="14">
        <f>+ROUND(IF('[1]UES Monthly Customers'!P34&gt;0,'[1]UES Monthly Sales'!P34/'[1]UES Monthly Customers'!P34,0),0)</f>
        <v>879</v>
      </c>
      <c r="G34" s="14">
        <f>+ROUND(IF('[1]UES Monthly Customers'!Q34&gt;0,'[1]UES Monthly Sales'!Q34/'[1]UES Monthly Customers'!Q34,0),0)</f>
        <v>0</v>
      </c>
      <c r="H34" s="14">
        <f>+ROUND(IF('[1]UES Monthly Customers'!R34&gt;0,'[1]UES Monthly Sales'!R34/'[1]UES Monthly Customers'!R34,0),0)</f>
        <v>97501</v>
      </c>
      <c r="I34" s="19">
        <f>+ROUND(IF('[1]UES Monthly Customers'!S34&gt;0,'[1]UES Monthly Sales'!S34/'[1]UES Monthly Customers'!S34,0),0)</f>
        <v>278</v>
      </c>
      <c r="J34" s="15">
        <f>+ROUND(IF('[1]UES Monthly Customers'!T34&gt;0,'[1]UES Monthly Sales'!T34/'[1]UES Monthly Customers'!T34,0),0)</f>
        <v>686</v>
      </c>
      <c r="K34" s="20"/>
      <c r="L34" s="14">
        <f>+ROUND(IF('[1]UES Monthly Customers'!V34&gt;0,'[1]UES Monthly Sales'!V34/'[1]UES Monthly Customers'!V34,0),0)</f>
        <v>610</v>
      </c>
      <c r="M34" s="14">
        <f>+ROUND(IF('[1]UES Monthly Customers'!W34&gt;0,'[1]UES Monthly Sales'!W34/'[1]UES Monthly Customers'!W34,0),0)</f>
        <v>0</v>
      </c>
      <c r="N34" s="14">
        <f>+ROUND(IF('[1]UES Monthly Customers'!X34&gt;0,'[1]UES Monthly Sales'!X34/'[1]UES Monthly Customers'!X34,0),0)</f>
        <v>3192</v>
      </c>
      <c r="O34" s="14">
        <f>+ROUND(IF('[1]UES Monthly Customers'!Y34&gt;0,'[1]UES Monthly Sales'!Y34/'[1]UES Monthly Customers'!Y34,0),0)</f>
        <v>0</v>
      </c>
      <c r="P34" s="14">
        <f>+ROUND(IF('[1]UES Monthly Customers'!Z34&gt;0,'[1]UES Monthly Sales'!Z34/'[1]UES Monthly Customers'!Z34,0),0)</f>
        <v>3340</v>
      </c>
      <c r="Q34" s="14">
        <f>+ROUND(IF('[1]UES Monthly Customers'!AA34&gt;0,'[1]UES Monthly Sales'!AA34/'[1]UES Monthly Customers'!AA34,0),0)</f>
        <v>0</v>
      </c>
      <c r="R34" s="14">
        <f>+ROUND(IF('[1]UES Monthly Customers'!AB34&gt;0,'[1]UES Monthly Sales'!AB34/'[1]UES Monthly Customers'!AB34,0),0)</f>
        <v>156426</v>
      </c>
      <c r="S34" s="19">
        <f>+ROUND(IF('[1]UES Monthly Customers'!AC34&gt;0,'[1]UES Monthly Sales'!AC34/'[1]UES Monthly Customers'!AC34,0),0)</f>
        <v>1058</v>
      </c>
      <c r="T34" s="15">
        <f>+ROUND(IF('[1]UES Monthly Customers'!AD34&gt;0,'[1]UES Monthly Sales'!AD34/'[1]UES Monthly Customers'!AD34,0),0)</f>
        <v>3579</v>
      </c>
      <c r="U34" s="20"/>
      <c r="V34" s="14">
        <f>+ROUND(IF('[1]UES Monthly Customers'!AF34&gt;0,'[1]UES Monthly Sales'!AF34/'[1]UES Monthly Customers'!AF34,0),0)</f>
        <v>554</v>
      </c>
      <c r="W34" s="14">
        <f>+ROUND(IF('[1]UES Monthly Customers'!AG34&gt;0,'[1]UES Monthly Sales'!AG34/'[1]UES Monthly Customers'!AG34,0),0)</f>
        <v>0</v>
      </c>
      <c r="X34" s="14">
        <f>+ROUND(IF('[1]UES Monthly Customers'!AH34&gt;0,'[1]UES Monthly Sales'!AH34/'[1]UES Monthly Customers'!AH34,0),0)</f>
        <v>1802</v>
      </c>
      <c r="Y34" s="14">
        <f>+ROUND(IF('[1]UES Monthly Customers'!AI34&gt;0,'[1]UES Monthly Sales'!AI34/'[1]UES Monthly Customers'!AI34,0),0)</f>
        <v>0</v>
      </c>
      <c r="Z34" s="14">
        <f>+ROUND(IF('[1]UES Monthly Customers'!AJ34&gt;0,'[1]UES Monthly Sales'!AJ34/'[1]UES Monthly Customers'!AJ34,0),0)</f>
        <v>1381</v>
      </c>
      <c r="AA34" s="14">
        <f>+ROUND(IF('[1]UES Monthly Customers'!AK34&gt;0,'[1]UES Monthly Sales'!AK34/'[1]UES Monthly Customers'!AK34,0),0)</f>
        <v>0</v>
      </c>
      <c r="AB34" s="14">
        <f>+ROUND(IF('[1]UES Monthly Customers'!AL34&gt;0,'[1]UES Monthly Sales'!AL34/'[1]UES Monthly Customers'!AL34,0),0)</f>
        <v>142327</v>
      </c>
      <c r="AC34" s="19">
        <f>+ROUND(IF('[1]UES Monthly Customers'!AM34&gt;0,'[1]UES Monthly Sales'!AM34/'[1]UES Monthly Customers'!AM34,0),0)</f>
        <v>414</v>
      </c>
      <c r="AD34" s="15">
        <f>+ROUND(IF('[1]UES Monthly Customers'!AN34&gt;0,'[1]UES Monthly Sales'!AN34/'[1]UES Monthly Customers'!AN34,0),0)</f>
        <v>1012</v>
      </c>
      <c r="AE34" s="21"/>
      <c r="AF34" s="22">
        <f>+ROUND(IF('[1]UES Monthly Customers'!AP34&gt;0,'[1]UES Monthly Sales'!AP34/'[1]UES Monthly Customers'!AP34,0),0)</f>
        <v>549</v>
      </c>
      <c r="AG34" s="23">
        <f>+ROUND(IF('[1]UES Monthly Customers'!AQ34&gt;0,'[1]UES Monthly Sales'!AQ34/'[1]UES Monthly Customers'!AQ34,0),0)</f>
        <v>610</v>
      </c>
      <c r="AH34" s="24">
        <f>+ROUND(IF('[1]UES Monthly Customers'!AT34&gt;0,'[1]UES Monthly Sales'!AT34/'[1]UES Monthly Customers'!AT34,0),0)</f>
        <v>554</v>
      </c>
      <c r="AI34" s="25"/>
      <c r="AJ34" s="22">
        <f>+ROUND(IF('[1]UES Monthly Customers'!AV34&gt;0,'[1]UES Monthly Sales'!AV34/'[1]UES Monthly Customers'!AV34,0),0)</f>
        <v>1179</v>
      </c>
      <c r="AK34" s="23">
        <f>+ROUND(IF('[1]UES Monthly Customers'!AW34&gt;0,'[1]UES Monthly Sales'!AW34/'[1]UES Monthly Customers'!AW34,0),0)</f>
        <v>3002</v>
      </c>
      <c r="AL34" s="24">
        <f>+ROUND(IF('[1]UES Monthly Customers'!AZ34&gt;0,'[1]UES Monthly Sales'!AZ34/'[1]UES Monthly Customers'!AZ34,0),0)</f>
        <v>1621</v>
      </c>
      <c r="AM34" s="26"/>
      <c r="AN34" s="27">
        <f>+ROUND(IF('[1]UES Monthly Customers'!BB34&gt;0,'[1]UES Monthly Sales'!BG34/'[1]UES Monthly Customers'!BB34,0),0)</f>
        <v>97501</v>
      </c>
      <c r="AO34" s="23">
        <f>+ROUND(IF('[1]UES Monthly Customers'!BC34&gt;0,'[1]UES Monthly Sales'!BH34/'[1]UES Monthly Customers'!BC34,0),0)</f>
        <v>156426</v>
      </c>
      <c r="AP34" s="24">
        <f>+ROUND(IF('[1]UES Monthly Customers'!BF34&gt;0,'[1]UES Monthly Sales'!BK34/'[1]UES Monthly Customers'!BF34,0),0)</f>
        <v>142327</v>
      </c>
      <c r="AR34" s="28"/>
    </row>
    <row r="35" spans="1:44" s="16" customFormat="1" x14ac:dyDescent="0.3">
      <c r="A35" s="18">
        <v>43952</v>
      </c>
      <c r="B35" s="14">
        <f>+ROUND(IF('[1]UES Monthly Customers'!L35&gt;0,'[1]UES Monthly Sales'!L35/'[1]UES Monthly Customers'!L35,0),0)</f>
        <v>509</v>
      </c>
      <c r="C35" s="14">
        <f>+ROUND(IF('[1]UES Monthly Customers'!M35&gt;0,'[1]UES Monthly Sales'!M35/'[1]UES Monthly Customers'!M35,0),0)</f>
        <v>0</v>
      </c>
      <c r="D35" s="14">
        <f>+ROUND(IF('[1]UES Monthly Customers'!N35&gt;0,'[1]UES Monthly Sales'!N35/'[1]UES Monthly Customers'!N35,0),0)</f>
        <v>1231</v>
      </c>
      <c r="E35" s="14">
        <f>+ROUND(IF('[1]UES Monthly Customers'!O35&gt;0,'[1]UES Monthly Sales'!O35/'[1]UES Monthly Customers'!O35,0),0)</f>
        <v>0</v>
      </c>
      <c r="F35" s="14">
        <f>+ROUND(IF('[1]UES Monthly Customers'!P35&gt;0,'[1]UES Monthly Sales'!P35/'[1]UES Monthly Customers'!P35,0),0)</f>
        <v>661</v>
      </c>
      <c r="G35" s="14">
        <f>+ROUND(IF('[1]UES Monthly Customers'!Q35&gt;0,'[1]UES Monthly Sales'!Q35/'[1]UES Monthly Customers'!Q35,0),0)</f>
        <v>0</v>
      </c>
      <c r="H35" s="14">
        <f>+ROUND(IF('[1]UES Monthly Customers'!R35&gt;0,'[1]UES Monthly Sales'!R35/'[1]UES Monthly Customers'!R35,0),0)</f>
        <v>101385</v>
      </c>
      <c r="I35" s="19">
        <f>+ROUND(IF('[1]UES Monthly Customers'!S35&gt;0,'[1]UES Monthly Sales'!S35/'[1]UES Monthly Customers'!S35,0),0)</f>
        <v>276</v>
      </c>
      <c r="J35" s="15">
        <f>+ROUND(IF('[1]UES Monthly Customers'!T35&gt;0,'[1]UES Monthly Sales'!T35/'[1]UES Monthly Customers'!T35,0),0)</f>
        <v>641</v>
      </c>
      <c r="K35" s="20"/>
      <c r="L35" s="14">
        <f>+ROUND(IF('[1]UES Monthly Customers'!V35&gt;0,'[1]UES Monthly Sales'!V35/'[1]UES Monthly Customers'!V35,0),0)</f>
        <v>574</v>
      </c>
      <c r="M35" s="14">
        <f>+ROUND(IF('[1]UES Monthly Customers'!W35&gt;0,'[1]UES Monthly Sales'!W35/'[1]UES Monthly Customers'!W35,0),0)</f>
        <v>0</v>
      </c>
      <c r="N35" s="14">
        <f>+ROUND(IF('[1]UES Monthly Customers'!X35&gt;0,'[1]UES Monthly Sales'!X35/'[1]UES Monthly Customers'!X35,0),0)</f>
        <v>3176</v>
      </c>
      <c r="O35" s="14">
        <f>+ROUND(IF('[1]UES Monthly Customers'!Y35&gt;0,'[1]UES Monthly Sales'!Y35/'[1]UES Monthly Customers'!Y35,0),0)</f>
        <v>0</v>
      </c>
      <c r="P35" s="14">
        <f>+ROUND(IF('[1]UES Monthly Customers'!Z35&gt;0,'[1]UES Monthly Sales'!Z35/'[1]UES Monthly Customers'!Z35,0),0)</f>
        <v>2341</v>
      </c>
      <c r="Q35" s="14">
        <f>+ROUND(IF('[1]UES Monthly Customers'!AA35&gt;0,'[1]UES Monthly Sales'!AA35/'[1]UES Monthly Customers'!AA35,0),0)</f>
        <v>0</v>
      </c>
      <c r="R35" s="14">
        <f>+ROUND(IF('[1]UES Monthly Customers'!AB35&gt;0,'[1]UES Monthly Sales'!AB35/'[1]UES Monthly Customers'!AB35,0),0)</f>
        <v>154211</v>
      </c>
      <c r="S35" s="19">
        <f>+ROUND(IF('[1]UES Monthly Customers'!AC35&gt;0,'[1]UES Monthly Sales'!AC35/'[1]UES Monthly Customers'!AC35,0),0)</f>
        <v>1073</v>
      </c>
      <c r="T35" s="15">
        <f>+ROUND(IF('[1]UES Monthly Customers'!AD35&gt;0,'[1]UES Monthly Sales'!AD35/'[1]UES Monthly Customers'!AD35,0),0)</f>
        <v>3546</v>
      </c>
      <c r="U35" s="20"/>
      <c r="V35" s="14">
        <f>+ROUND(IF('[1]UES Monthly Customers'!AF35&gt;0,'[1]UES Monthly Sales'!AF35/'[1]UES Monthly Customers'!AF35,0),0)</f>
        <v>515</v>
      </c>
      <c r="W35" s="14">
        <f>+ROUND(IF('[1]UES Monthly Customers'!AG35&gt;0,'[1]UES Monthly Sales'!AG35/'[1]UES Monthly Customers'!AG35,0),0)</f>
        <v>0</v>
      </c>
      <c r="X35" s="14">
        <f>+ROUND(IF('[1]UES Monthly Customers'!AH35&gt;0,'[1]UES Monthly Sales'!AH35/'[1]UES Monthly Customers'!AH35,0),0)</f>
        <v>1719</v>
      </c>
      <c r="Y35" s="14">
        <f>+ROUND(IF('[1]UES Monthly Customers'!AI35&gt;0,'[1]UES Monthly Sales'!AI35/'[1]UES Monthly Customers'!AI35,0),0)</f>
        <v>0</v>
      </c>
      <c r="Z35" s="14">
        <f>+ROUND(IF('[1]UES Monthly Customers'!AJ35&gt;0,'[1]UES Monthly Sales'!AJ35/'[1]UES Monthly Customers'!AJ35,0),0)</f>
        <v>1004</v>
      </c>
      <c r="AA35" s="14">
        <f>+ROUND(IF('[1]UES Monthly Customers'!AK35&gt;0,'[1]UES Monthly Sales'!AK35/'[1]UES Monthly Customers'!AK35,0),0)</f>
        <v>0</v>
      </c>
      <c r="AB35" s="14">
        <f>+ROUND(IF('[1]UES Monthly Customers'!AL35&gt;0,'[1]UES Monthly Sales'!AL35/'[1]UES Monthly Customers'!AL35,0),0)</f>
        <v>141649</v>
      </c>
      <c r="AC35" s="19">
        <f>+ROUND(IF('[1]UES Monthly Customers'!AM35&gt;0,'[1]UES Monthly Sales'!AM35/'[1]UES Monthly Customers'!AM35,0),0)</f>
        <v>415</v>
      </c>
      <c r="AD35" s="15">
        <f>+ROUND(IF('[1]UES Monthly Customers'!AN35&gt;0,'[1]UES Monthly Sales'!AN35/'[1]UES Monthly Customers'!AN35,0),0)</f>
        <v>962</v>
      </c>
      <c r="AE35" s="21"/>
      <c r="AF35" s="22">
        <f>+ROUND(IF('[1]UES Monthly Customers'!AP35&gt;0,'[1]UES Monthly Sales'!AP35/'[1]UES Monthly Customers'!AP35,0),0)</f>
        <v>509</v>
      </c>
      <c r="AG35" s="23">
        <f>+ROUND(IF('[1]UES Monthly Customers'!AQ35&gt;0,'[1]UES Monthly Sales'!AQ35/'[1]UES Monthly Customers'!AQ35,0),0)</f>
        <v>574</v>
      </c>
      <c r="AH35" s="24">
        <f>+ROUND(IF('[1]UES Monthly Customers'!AT35&gt;0,'[1]UES Monthly Sales'!AT35/'[1]UES Monthly Customers'!AT35,0),0)</f>
        <v>515</v>
      </c>
      <c r="AI35" s="25"/>
      <c r="AJ35" s="22">
        <f>+ROUND(IF('[1]UES Monthly Customers'!AV35&gt;0,'[1]UES Monthly Sales'!AV35/'[1]UES Monthly Customers'!AV35,0),0)</f>
        <v>1092</v>
      </c>
      <c r="AK35" s="23">
        <f>+ROUND(IF('[1]UES Monthly Customers'!AW35&gt;0,'[1]UES Monthly Sales'!AW35/'[1]UES Monthly Customers'!AW35,0),0)</f>
        <v>2972</v>
      </c>
      <c r="AL35" s="24">
        <f>+ROUND(IF('[1]UES Monthly Customers'!AZ35&gt;0,'[1]UES Monthly Sales'!AZ35/'[1]UES Monthly Customers'!AZ35,0),0)</f>
        <v>1544</v>
      </c>
      <c r="AM35" s="26"/>
      <c r="AN35" s="27">
        <f>+ROUND(IF('[1]UES Monthly Customers'!BB35&gt;0,'[1]UES Monthly Sales'!BG35/'[1]UES Monthly Customers'!BB35,0),0)</f>
        <v>101385</v>
      </c>
      <c r="AO35" s="23">
        <f>+ROUND(IF('[1]UES Monthly Customers'!BC35&gt;0,'[1]UES Monthly Sales'!BH35/'[1]UES Monthly Customers'!BC35,0),0)</f>
        <v>154211</v>
      </c>
      <c r="AP35" s="24">
        <f>+ROUND(IF('[1]UES Monthly Customers'!BF35&gt;0,'[1]UES Monthly Sales'!BK35/'[1]UES Monthly Customers'!BF35,0),0)</f>
        <v>141649</v>
      </c>
      <c r="AR35" s="28"/>
    </row>
    <row r="36" spans="1:44" s="16" customFormat="1" x14ac:dyDescent="0.3">
      <c r="A36" s="18">
        <v>43983</v>
      </c>
      <c r="B36" s="14">
        <f>+ROUND(IF('[1]UES Monthly Customers'!L36&gt;0,'[1]UES Monthly Sales'!L36/'[1]UES Monthly Customers'!L36,0),0)</f>
        <v>631</v>
      </c>
      <c r="C36" s="14">
        <f>+ROUND(IF('[1]UES Monthly Customers'!M36&gt;0,'[1]UES Monthly Sales'!M36/'[1]UES Monthly Customers'!M36,0),0)</f>
        <v>0</v>
      </c>
      <c r="D36" s="14">
        <f>+ROUND(IF('[1]UES Monthly Customers'!N36&gt;0,'[1]UES Monthly Sales'!N36/'[1]UES Monthly Customers'!N36,0),0)</f>
        <v>1538</v>
      </c>
      <c r="E36" s="14">
        <f>+ROUND(IF('[1]UES Monthly Customers'!O36&gt;0,'[1]UES Monthly Sales'!O36/'[1]UES Monthly Customers'!O36,0),0)</f>
        <v>0</v>
      </c>
      <c r="F36" s="14">
        <f>+ROUND(IF('[1]UES Monthly Customers'!P36&gt;0,'[1]UES Monthly Sales'!P36/'[1]UES Monthly Customers'!P36,0),0)</f>
        <v>589</v>
      </c>
      <c r="G36" s="14">
        <f>+ROUND(IF('[1]UES Monthly Customers'!Q36&gt;0,'[1]UES Monthly Sales'!Q36/'[1]UES Monthly Customers'!Q36,0),0)</f>
        <v>0</v>
      </c>
      <c r="H36" s="14">
        <f>+ROUND(IF('[1]UES Monthly Customers'!R36&gt;0,'[1]UES Monthly Sales'!R36/'[1]UES Monthly Customers'!R36,0),0)</f>
        <v>123831</v>
      </c>
      <c r="I36" s="19">
        <f>+ROUND(IF('[1]UES Monthly Customers'!S36&gt;0,'[1]UES Monthly Sales'!S36/'[1]UES Monthly Customers'!S36,0),0)</f>
        <v>280</v>
      </c>
      <c r="J36" s="15">
        <f>+ROUND(IF('[1]UES Monthly Customers'!T36&gt;0,'[1]UES Monthly Sales'!T36/'[1]UES Monthly Customers'!T36,0),0)</f>
        <v>791</v>
      </c>
      <c r="K36" s="20"/>
      <c r="L36" s="14">
        <f>+ROUND(IF('[1]UES Monthly Customers'!V36&gt;0,'[1]UES Monthly Sales'!V36/'[1]UES Monthly Customers'!V36,0),0)</f>
        <v>677</v>
      </c>
      <c r="M36" s="14">
        <f>+ROUND(IF('[1]UES Monthly Customers'!W36&gt;0,'[1]UES Monthly Sales'!W36/'[1]UES Monthly Customers'!W36,0),0)</f>
        <v>0</v>
      </c>
      <c r="N36" s="14">
        <f>+ROUND(IF('[1]UES Monthly Customers'!X36&gt;0,'[1]UES Monthly Sales'!X36/'[1]UES Monthly Customers'!X36,0),0)</f>
        <v>4112</v>
      </c>
      <c r="O36" s="14">
        <f>+ROUND(IF('[1]UES Monthly Customers'!Y36&gt;0,'[1]UES Monthly Sales'!Y36/'[1]UES Monthly Customers'!Y36,0),0)</f>
        <v>0</v>
      </c>
      <c r="P36" s="14">
        <f>+ROUND(IF('[1]UES Monthly Customers'!Z36&gt;0,'[1]UES Monthly Sales'!Z36/'[1]UES Monthly Customers'!Z36,0),0)</f>
        <v>1911</v>
      </c>
      <c r="Q36" s="14">
        <f>+ROUND(IF('[1]UES Monthly Customers'!AA36&gt;0,'[1]UES Monthly Sales'!AA36/'[1]UES Monthly Customers'!AA36,0),0)</f>
        <v>0</v>
      </c>
      <c r="R36" s="14">
        <f>+ROUND(IF('[1]UES Monthly Customers'!AB36&gt;0,'[1]UES Monthly Sales'!AB36/'[1]UES Monthly Customers'!AB36,0),0)</f>
        <v>180915</v>
      </c>
      <c r="S36" s="19">
        <f>+ROUND(IF('[1]UES Monthly Customers'!AC36&gt;0,'[1]UES Monthly Sales'!AC36/'[1]UES Monthly Customers'!AC36,0),0)</f>
        <v>1059</v>
      </c>
      <c r="T36" s="15">
        <f>+ROUND(IF('[1]UES Monthly Customers'!AD36&gt;0,'[1]UES Monthly Sales'!AD36/'[1]UES Monthly Customers'!AD36,0),0)</f>
        <v>4300</v>
      </c>
      <c r="U36" s="20"/>
      <c r="V36" s="14">
        <f>+ROUND(IF('[1]UES Monthly Customers'!AF36&gt;0,'[1]UES Monthly Sales'!AF36/'[1]UES Monthly Customers'!AF36,0),0)</f>
        <v>635</v>
      </c>
      <c r="W36" s="14">
        <f>+ROUND(IF('[1]UES Monthly Customers'!AG36&gt;0,'[1]UES Monthly Sales'!AG36/'[1]UES Monthly Customers'!AG36,0),0)</f>
        <v>0</v>
      </c>
      <c r="X36" s="14">
        <f>+ROUND(IF('[1]UES Monthly Customers'!AH36&gt;0,'[1]UES Monthly Sales'!AH36/'[1]UES Monthly Customers'!AH36,0),0)</f>
        <v>2182</v>
      </c>
      <c r="Y36" s="14">
        <f>+ROUND(IF('[1]UES Monthly Customers'!AI36&gt;0,'[1]UES Monthly Sales'!AI36/'[1]UES Monthly Customers'!AI36,0),0)</f>
        <v>0</v>
      </c>
      <c r="Z36" s="14">
        <f>+ROUND(IF('[1]UES Monthly Customers'!AJ36&gt;0,'[1]UES Monthly Sales'!AJ36/'[1]UES Monthly Customers'!AJ36,0),0)</f>
        <v>859</v>
      </c>
      <c r="AA36" s="14">
        <f>+ROUND(IF('[1]UES Monthly Customers'!AK36&gt;0,'[1]UES Monthly Sales'!AK36/'[1]UES Monthly Customers'!AK36,0),0)</f>
        <v>0</v>
      </c>
      <c r="AB36" s="14">
        <f>+ROUND(IF('[1]UES Monthly Customers'!AL36&gt;0,'[1]UES Monthly Sales'!AL36/'[1]UES Monthly Customers'!AL36,0),0)</f>
        <v>167688</v>
      </c>
      <c r="AC36" s="19">
        <f>+ROUND(IF('[1]UES Monthly Customers'!AM36&gt;0,'[1]UES Monthly Sales'!AM36/'[1]UES Monthly Customers'!AM36,0),0)</f>
        <v>416</v>
      </c>
      <c r="AD36" s="15">
        <f>+ROUND(IF('[1]UES Monthly Customers'!AN36&gt;0,'[1]UES Monthly Sales'!AN36/'[1]UES Monthly Customers'!AN36,0),0)</f>
        <v>1177</v>
      </c>
      <c r="AE36" s="21"/>
      <c r="AF36" s="22">
        <f>+ROUND(IF('[1]UES Monthly Customers'!AP36&gt;0,'[1]UES Monthly Sales'!AP36/'[1]UES Monthly Customers'!AP36,0),0)</f>
        <v>631</v>
      </c>
      <c r="AG36" s="23">
        <f>+ROUND(IF('[1]UES Monthly Customers'!AQ36&gt;0,'[1]UES Monthly Sales'!AQ36/'[1]UES Monthly Customers'!AQ36,0),0)</f>
        <v>677</v>
      </c>
      <c r="AH36" s="24">
        <f>+ROUND(IF('[1]UES Monthly Customers'!AT36&gt;0,'[1]UES Monthly Sales'!AT36/'[1]UES Monthly Customers'!AT36,0),0)</f>
        <v>635</v>
      </c>
      <c r="AI36" s="25"/>
      <c r="AJ36" s="22">
        <f>+ROUND(IF('[1]UES Monthly Customers'!AV36&gt;0,'[1]UES Monthly Sales'!AV36/'[1]UES Monthly Customers'!AV36,0),0)</f>
        <v>1350</v>
      </c>
      <c r="AK36" s="23">
        <f>+ROUND(IF('[1]UES Monthly Customers'!AW36&gt;0,'[1]UES Monthly Sales'!AW36/'[1]UES Monthly Customers'!AW36,0),0)</f>
        <v>3797</v>
      </c>
      <c r="AL36" s="24">
        <f>+ROUND(IF('[1]UES Monthly Customers'!AZ36&gt;0,'[1]UES Monthly Sales'!AZ36/'[1]UES Monthly Customers'!AZ36,0),0)</f>
        <v>1938</v>
      </c>
      <c r="AM36" s="26"/>
      <c r="AN36" s="27">
        <f>+ROUND(IF('[1]UES Monthly Customers'!BB36&gt;0,'[1]UES Monthly Sales'!BG36/'[1]UES Monthly Customers'!BB36,0),0)</f>
        <v>123831</v>
      </c>
      <c r="AO36" s="23">
        <f>+ROUND(IF('[1]UES Monthly Customers'!BC36&gt;0,'[1]UES Monthly Sales'!BH36/'[1]UES Monthly Customers'!BC36,0),0)</f>
        <v>180915</v>
      </c>
      <c r="AP36" s="24">
        <f>+ROUND(IF('[1]UES Monthly Customers'!BF36&gt;0,'[1]UES Monthly Sales'!BK36/'[1]UES Monthly Customers'!BF36,0),0)</f>
        <v>167688</v>
      </c>
      <c r="AR36" s="28"/>
    </row>
    <row r="37" spans="1:44" s="16" customFormat="1" x14ac:dyDescent="0.3">
      <c r="A37" s="18">
        <v>44013</v>
      </c>
      <c r="B37" s="14">
        <f>+ROUND(IF('[1]UES Monthly Customers'!L37&gt;0,'[1]UES Monthly Sales'!L37/'[1]UES Monthly Customers'!L37,0),0)</f>
        <v>783</v>
      </c>
      <c r="C37" s="14">
        <f>+ROUND(IF('[1]UES Monthly Customers'!M37&gt;0,'[1]UES Monthly Sales'!M37/'[1]UES Monthly Customers'!M37,0),0)</f>
        <v>0</v>
      </c>
      <c r="D37" s="14">
        <f>+ROUND(IF('[1]UES Monthly Customers'!N37&gt;0,'[1]UES Monthly Sales'!N37/'[1]UES Monthly Customers'!N37,0),0)</f>
        <v>1829</v>
      </c>
      <c r="E37" s="14">
        <f>+ROUND(IF('[1]UES Monthly Customers'!O37&gt;0,'[1]UES Monthly Sales'!O37/'[1]UES Monthly Customers'!O37,0),0)</f>
        <v>0</v>
      </c>
      <c r="F37" s="14">
        <f>+ROUND(IF('[1]UES Monthly Customers'!P37&gt;0,'[1]UES Monthly Sales'!P37/'[1]UES Monthly Customers'!P37,0),0)</f>
        <v>739</v>
      </c>
      <c r="G37" s="14">
        <f>+ROUND(IF('[1]UES Monthly Customers'!Q37&gt;0,'[1]UES Monthly Sales'!Q37/'[1]UES Monthly Customers'!Q37,0),0)</f>
        <v>0</v>
      </c>
      <c r="H37" s="14">
        <f>+ROUND(IF('[1]UES Monthly Customers'!R37&gt;0,'[1]UES Monthly Sales'!R37/'[1]UES Monthly Customers'!R37,0),0)</f>
        <v>140001</v>
      </c>
      <c r="I37" s="19">
        <f>+ROUND(IF('[1]UES Monthly Customers'!S37&gt;0,'[1]UES Monthly Sales'!S37/'[1]UES Monthly Customers'!S37,0),0)</f>
        <v>279</v>
      </c>
      <c r="J37" s="15">
        <f>+ROUND(IF('[1]UES Monthly Customers'!T37&gt;0,'[1]UES Monthly Sales'!T37/'[1]UES Monthly Customers'!T37,0),0)</f>
        <v>964</v>
      </c>
      <c r="K37" s="20"/>
      <c r="L37" s="14">
        <f>+ROUND(IF('[1]UES Monthly Customers'!V37&gt;0,'[1]UES Monthly Sales'!V37/'[1]UES Monthly Customers'!V37,0),0)</f>
        <v>826</v>
      </c>
      <c r="M37" s="14">
        <f>+ROUND(IF('[1]UES Monthly Customers'!W37&gt;0,'[1]UES Monthly Sales'!W37/'[1]UES Monthly Customers'!W37,0),0)</f>
        <v>0</v>
      </c>
      <c r="N37" s="14">
        <f>+ROUND(IF('[1]UES Monthly Customers'!X37&gt;0,'[1]UES Monthly Sales'!X37/'[1]UES Monthly Customers'!X37,0),0)</f>
        <v>4685</v>
      </c>
      <c r="O37" s="14">
        <f>+ROUND(IF('[1]UES Monthly Customers'!Y37&gt;0,'[1]UES Monthly Sales'!Y37/'[1]UES Monthly Customers'!Y37,0),0)</f>
        <v>0</v>
      </c>
      <c r="P37" s="14">
        <f>+ROUND(IF('[1]UES Monthly Customers'!Z37&gt;0,'[1]UES Monthly Sales'!Z37/'[1]UES Monthly Customers'!Z37,0),0)</f>
        <v>2840</v>
      </c>
      <c r="Q37" s="14">
        <f>+ROUND(IF('[1]UES Monthly Customers'!AA37&gt;0,'[1]UES Monthly Sales'!AA37/'[1]UES Monthly Customers'!AA37,0),0)</f>
        <v>0</v>
      </c>
      <c r="R37" s="14">
        <f>+ROUND(IF('[1]UES Monthly Customers'!AB37&gt;0,'[1]UES Monthly Sales'!AB37/'[1]UES Monthly Customers'!AB37,0),0)</f>
        <v>191005</v>
      </c>
      <c r="S37" s="19">
        <f>+ROUND(IF('[1]UES Monthly Customers'!AC37&gt;0,'[1]UES Monthly Sales'!AC37/'[1]UES Monthly Customers'!AC37,0),0)</f>
        <v>1069</v>
      </c>
      <c r="T37" s="15">
        <f>+ROUND(IF('[1]UES Monthly Customers'!AD37&gt;0,'[1]UES Monthly Sales'!AD37/'[1]UES Monthly Customers'!AD37,0),0)</f>
        <v>4736</v>
      </c>
      <c r="U37" s="20"/>
      <c r="V37" s="14">
        <f>+ROUND(IF('[1]UES Monthly Customers'!AF37&gt;0,'[1]UES Monthly Sales'!AF37/'[1]UES Monthly Customers'!AF37,0),0)</f>
        <v>787</v>
      </c>
      <c r="W37" s="14">
        <f>+ROUND(IF('[1]UES Monthly Customers'!AG37&gt;0,'[1]UES Monthly Sales'!AG37/'[1]UES Monthly Customers'!AG37,0),0)</f>
        <v>0</v>
      </c>
      <c r="X37" s="14">
        <f>+ROUND(IF('[1]UES Monthly Customers'!AH37&gt;0,'[1]UES Monthly Sales'!AH37/'[1]UES Monthly Customers'!AH37,0),0)</f>
        <v>2542</v>
      </c>
      <c r="Y37" s="14">
        <f>+ROUND(IF('[1]UES Monthly Customers'!AI37&gt;0,'[1]UES Monthly Sales'!AI37/'[1]UES Monthly Customers'!AI37,0),0)</f>
        <v>0</v>
      </c>
      <c r="Z37" s="14">
        <f>+ROUND(IF('[1]UES Monthly Customers'!AJ37&gt;0,'[1]UES Monthly Sales'!AJ37/'[1]UES Monthly Customers'!AJ37,0),0)</f>
        <v>1161</v>
      </c>
      <c r="AA37" s="14">
        <f>+ROUND(IF('[1]UES Monthly Customers'!AK37&gt;0,'[1]UES Monthly Sales'!AK37/'[1]UES Monthly Customers'!AK37,0),0)</f>
        <v>0</v>
      </c>
      <c r="AB37" s="14">
        <f>+ROUND(IF('[1]UES Monthly Customers'!AL37&gt;0,'[1]UES Monthly Sales'!AL37/'[1]UES Monthly Customers'!AL37,0),0)</f>
        <v>179187</v>
      </c>
      <c r="AC37" s="19">
        <f>+ROUND(IF('[1]UES Monthly Customers'!AM37&gt;0,'[1]UES Monthly Sales'!AM37/'[1]UES Monthly Customers'!AM37,0),0)</f>
        <v>417</v>
      </c>
      <c r="AD37" s="15">
        <f>+ROUND(IF('[1]UES Monthly Customers'!AN37&gt;0,'[1]UES Monthly Sales'!AN37/'[1]UES Monthly Customers'!AN37,0),0)</f>
        <v>1376</v>
      </c>
      <c r="AE37" s="21"/>
      <c r="AF37" s="22">
        <f>+ROUND(IF('[1]UES Monthly Customers'!AP37&gt;0,'[1]UES Monthly Sales'!AP37/'[1]UES Monthly Customers'!AP37,0),0)</f>
        <v>783</v>
      </c>
      <c r="AG37" s="23">
        <f>+ROUND(IF('[1]UES Monthly Customers'!AQ37&gt;0,'[1]UES Monthly Sales'!AQ37/'[1]UES Monthly Customers'!AQ37,0),0)</f>
        <v>826</v>
      </c>
      <c r="AH37" s="24">
        <f>+ROUND(IF('[1]UES Monthly Customers'!AT37&gt;0,'[1]UES Monthly Sales'!AT37/'[1]UES Monthly Customers'!AT37,0),0)</f>
        <v>787</v>
      </c>
      <c r="AI37" s="25"/>
      <c r="AJ37" s="22">
        <f>+ROUND(IF('[1]UES Monthly Customers'!AV37&gt;0,'[1]UES Monthly Sales'!AV37/'[1]UES Monthly Customers'!AV37,0),0)</f>
        <v>1599</v>
      </c>
      <c r="AK37" s="23">
        <f>+ROUND(IF('[1]UES Monthly Customers'!AW37&gt;0,'[1]UES Monthly Sales'!AW37/'[1]UES Monthly Customers'!AW37,0),0)</f>
        <v>4327</v>
      </c>
      <c r="AL37" s="24">
        <f>+ROUND(IF('[1]UES Monthly Customers'!AZ37&gt;0,'[1]UES Monthly Sales'!AZ37/'[1]UES Monthly Customers'!AZ37,0),0)</f>
        <v>2252</v>
      </c>
      <c r="AM37" s="26"/>
      <c r="AN37" s="27">
        <f>+ROUND(IF('[1]UES Monthly Customers'!BB37&gt;0,'[1]UES Monthly Sales'!BG37/'[1]UES Monthly Customers'!BB37,0),0)</f>
        <v>140001</v>
      </c>
      <c r="AO37" s="23">
        <f>+ROUND(IF('[1]UES Monthly Customers'!BC37&gt;0,'[1]UES Monthly Sales'!BH37/'[1]UES Monthly Customers'!BC37,0),0)</f>
        <v>191005</v>
      </c>
      <c r="AP37" s="24">
        <f>+ROUND(IF('[1]UES Monthly Customers'!BF37&gt;0,'[1]UES Monthly Sales'!BK37/'[1]UES Monthly Customers'!BF37,0),0)</f>
        <v>179187</v>
      </c>
      <c r="AR37" s="28"/>
    </row>
    <row r="38" spans="1:44" s="16" customFormat="1" x14ac:dyDescent="0.3">
      <c r="A38" s="18">
        <v>44044</v>
      </c>
      <c r="B38" s="14">
        <f>+ROUND(IF('[1]UES Monthly Customers'!L38&gt;0,'[1]UES Monthly Sales'!L38/'[1]UES Monthly Customers'!L38,0),0)</f>
        <v>846</v>
      </c>
      <c r="C38" s="14">
        <f>+ROUND(IF('[1]UES Monthly Customers'!M38&gt;0,'[1]UES Monthly Sales'!M38/'[1]UES Monthly Customers'!M38,0),0)</f>
        <v>0</v>
      </c>
      <c r="D38" s="14">
        <f>+ROUND(IF('[1]UES Monthly Customers'!N38&gt;0,'[1]UES Monthly Sales'!N38/'[1]UES Monthly Customers'!N38,0),0)</f>
        <v>1937</v>
      </c>
      <c r="E38" s="14">
        <f>+ROUND(IF('[1]UES Monthly Customers'!O38&gt;0,'[1]UES Monthly Sales'!O38/'[1]UES Monthly Customers'!O38,0),0)</f>
        <v>0</v>
      </c>
      <c r="F38" s="14">
        <f>+ROUND(IF('[1]UES Monthly Customers'!P38&gt;0,'[1]UES Monthly Sales'!P38/'[1]UES Monthly Customers'!P38,0),0)</f>
        <v>872</v>
      </c>
      <c r="G38" s="14">
        <f>+ROUND(IF('[1]UES Monthly Customers'!Q38&gt;0,'[1]UES Monthly Sales'!Q38/'[1]UES Monthly Customers'!Q38,0),0)</f>
        <v>0</v>
      </c>
      <c r="H38" s="14">
        <f>+ROUND(IF('[1]UES Monthly Customers'!R38&gt;0,'[1]UES Monthly Sales'!R38/'[1]UES Monthly Customers'!R38,0),0)</f>
        <v>135080</v>
      </c>
      <c r="I38" s="19">
        <f>+ROUND(IF('[1]UES Monthly Customers'!S38&gt;0,'[1]UES Monthly Sales'!S38/'[1]UES Monthly Customers'!S38,0),0)</f>
        <v>280</v>
      </c>
      <c r="J38" s="15">
        <f>+ROUND(IF('[1]UES Monthly Customers'!T38&gt;0,'[1]UES Monthly Sales'!T38/'[1]UES Monthly Customers'!T38,0),0)</f>
        <v>1029</v>
      </c>
      <c r="K38" s="20"/>
      <c r="L38" s="14">
        <f>+ROUND(IF('[1]UES Monthly Customers'!V38&gt;0,'[1]UES Monthly Sales'!V38/'[1]UES Monthly Customers'!V38,0),0)</f>
        <v>891</v>
      </c>
      <c r="M38" s="14">
        <f>+ROUND(IF('[1]UES Monthly Customers'!W38&gt;0,'[1]UES Monthly Sales'!W38/'[1]UES Monthly Customers'!W38,0),0)</f>
        <v>0</v>
      </c>
      <c r="N38" s="14">
        <f>+ROUND(IF('[1]UES Monthly Customers'!X38&gt;0,'[1]UES Monthly Sales'!X38/'[1]UES Monthly Customers'!X38,0),0)</f>
        <v>4709</v>
      </c>
      <c r="O38" s="14">
        <f>+ROUND(IF('[1]UES Monthly Customers'!Y38&gt;0,'[1]UES Monthly Sales'!Y38/'[1]UES Monthly Customers'!Y38,0),0)</f>
        <v>0</v>
      </c>
      <c r="P38" s="14">
        <f>+ROUND(IF('[1]UES Monthly Customers'!Z38&gt;0,'[1]UES Monthly Sales'!Z38/'[1]UES Monthly Customers'!Z38,0),0)</f>
        <v>3286</v>
      </c>
      <c r="Q38" s="14">
        <f>+ROUND(IF('[1]UES Monthly Customers'!AA38&gt;0,'[1]UES Monthly Sales'!AA38/'[1]UES Monthly Customers'!AA38,0),0)</f>
        <v>0</v>
      </c>
      <c r="R38" s="14">
        <f>+ROUND(IF('[1]UES Monthly Customers'!AB38&gt;0,'[1]UES Monthly Sales'!AB38/'[1]UES Monthly Customers'!AB38,0),0)</f>
        <v>196849</v>
      </c>
      <c r="S38" s="19">
        <f>+ROUND(IF('[1]UES Monthly Customers'!AC38&gt;0,'[1]UES Monthly Sales'!AC38/'[1]UES Monthly Customers'!AC38,0),0)</f>
        <v>1059</v>
      </c>
      <c r="T38" s="15">
        <f>+ROUND(IF('[1]UES Monthly Customers'!AD38&gt;0,'[1]UES Monthly Sales'!AD38/'[1]UES Monthly Customers'!AD38,0),0)</f>
        <v>4896</v>
      </c>
      <c r="U38" s="20"/>
      <c r="V38" s="14">
        <f>+ROUND(IF('[1]UES Monthly Customers'!AF38&gt;0,'[1]UES Monthly Sales'!AF38/'[1]UES Monthly Customers'!AF38,0),0)</f>
        <v>850</v>
      </c>
      <c r="W38" s="14">
        <f>+ROUND(IF('[1]UES Monthly Customers'!AG38&gt;0,'[1]UES Monthly Sales'!AG38/'[1]UES Monthly Customers'!AG38,0),0)</f>
        <v>0</v>
      </c>
      <c r="X38" s="14">
        <f>+ROUND(IF('[1]UES Monthly Customers'!AH38&gt;0,'[1]UES Monthly Sales'!AH38/'[1]UES Monthly Customers'!AH38,0),0)</f>
        <v>2624</v>
      </c>
      <c r="Y38" s="14">
        <f>+ROUND(IF('[1]UES Monthly Customers'!AI38&gt;0,'[1]UES Monthly Sales'!AI38/'[1]UES Monthly Customers'!AI38,0),0)</f>
        <v>0</v>
      </c>
      <c r="Z38" s="14">
        <f>+ROUND(IF('[1]UES Monthly Customers'!AJ38&gt;0,'[1]UES Monthly Sales'!AJ38/'[1]UES Monthly Customers'!AJ38,0),0)</f>
        <v>1356</v>
      </c>
      <c r="AA38" s="14">
        <f>+ROUND(IF('[1]UES Monthly Customers'!AK38&gt;0,'[1]UES Monthly Sales'!AK38/'[1]UES Monthly Customers'!AK38,0),0)</f>
        <v>0</v>
      </c>
      <c r="AB38" s="14">
        <f>+ROUND(IF('[1]UES Monthly Customers'!AL38&gt;0,'[1]UES Monthly Sales'!AL38/'[1]UES Monthly Customers'!AL38,0),0)</f>
        <v>182536</v>
      </c>
      <c r="AC38" s="19">
        <f>+ROUND(IF('[1]UES Monthly Customers'!AM38&gt;0,'[1]UES Monthly Sales'!AM38/'[1]UES Monthly Customers'!AM38,0),0)</f>
        <v>416</v>
      </c>
      <c r="AD38" s="15">
        <f>+ROUND(IF('[1]UES Monthly Customers'!AN38&gt;0,'[1]UES Monthly Sales'!AN38/'[1]UES Monthly Customers'!AN38,0),0)</f>
        <v>1448</v>
      </c>
      <c r="AE38" s="21"/>
      <c r="AF38" s="22">
        <f>+ROUND(IF('[1]UES Monthly Customers'!AP38&gt;0,'[1]UES Monthly Sales'!AP38/'[1]UES Monthly Customers'!AP38,0),0)</f>
        <v>846</v>
      </c>
      <c r="AG38" s="23">
        <f>+ROUND(IF('[1]UES Monthly Customers'!AQ38&gt;0,'[1]UES Monthly Sales'!AQ38/'[1]UES Monthly Customers'!AQ38,0),0)</f>
        <v>891</v>
      </c>
      <c r="AH38" s="24">
        <f>+ROUND(IF('[1]UES Monthly Customers'!AT38&gt;0,'[1]UES Monthly Sales'!AT38/'[1]UES Monthly Customers'!AT38,0),0)</f>
        <v>850</v>
      </c>
      <c r="AI38" s="25"/>
      <c r="AJ38" s="22">
        <f>+ROUND(IF('[1]UES Monthly Customers'!AV38&gt;0,'[1]UES Monthly Sales'!AV38/'[1]UES Monthly Customers'!AV38,0),0)</f>
        <v>1694</v>
      </c>
      <c r="AK38" s="23">
        <f>+ROUND(IF('[1]UES Monthly Customers'!AW38&gt;0,'[1]UES Monthly Sales'!AW38/'[1]UES Monthly Customers'!AW38,0),0)</f>
        <v>4354</v>
      </c>
      <c r="AL38" s="24">
        <f>+ROUND(IF('[1]UES Monthly Customers'!AZ38&gt;0,'[1]UES Monthly Sales'!AZ38/'[1]UES Monthly Customers'!AZ38,0),0)</f>
        <v>2327</v>
      </c>
      <c r="AM38" s="26"/>
      <c r="AN38" s="27">
        <f>+ROUND(IF('[1]UES Monthly Customers'!BB38&gt;0,'[1]UES Monthly Sales'!BG38/'[1]UES Monthly Customers'!BB38,0),0)</f>
        <v>135080</v>
      </c>
      <c r="AO38" s="23">
        <f>+ROUND(IF('[1]UES Monthly Customers'!BC38&gt;0,'[1]UES Monthly Sales'!BH38/'[1]UES Monthly Customers'!BC38,0),0)</f>
        <v>196849</v>
      </c>
      <c r="AP38" s="24">
        <f>+ROUND(IF('[1]UES Monthly Customers'!BF38&gt;0,'[1]UES Monthly Sales'!BK38/'[1]UES Monthly Customers'!BF38,0),0)</f>
        <v>182536</v>
      </c>
      <c r="AR38" s="28"/>
    </row>
    <row r="39" spans="1:44" s="16" customFormat="1" x14ac:dyDescent="0.3">
      <c r="A39" s="18">
        <v>44075</v>
      </c>
      <c r="B39" s="14">
        <f>+ROUND(IF('[1]UES Monthly Customers'!L39&gt;0,'[1]UES Monthly Sales'!L39/'[1]UES Monthly Customers'!L39,0),0)</f>
        <v>662</v>
      </c>
      <c r="C39" s="14">
        <f>+ROUND(IF('[1]UES Monthly Customers'!M39&gt;0,'[1]UES Monthly Sales'!M39/'[1]UES Monthly Customers'!M39,0),0)</f>
        <v>0</v>
      </c>
      <c r="D39" s="14">
        <f>+ROUND(IF('[1]UES Monthly Customers'!N39&gt;0,'[1]UES Monthly Sales'!N39/'[1]UES Monthly Customers'!N39,0),0)</f>
        <v>1775</v>
      </c>
      <c r="E39" s="14">
        <f>+ROUND(IF('[1]UES Monthly Customers'!O39&gt;0,'[1]UES Monthly Sales'!O39/'[1]UES Monthly Customers'!O39,0),0)</f>
        <v>0</v>
      </c>
      <c r="F39" s="14">
        <f>+ROUND(IF('[1]UES Monthly Customers'!P39&gt;0,'[1]UES Monthly Sales'!P39/'[1]UES Monthly Customers'!P39,0),0)</f>
        <v>691</v>
      </c>
      <c r="G39" s="14">
        <f>+ROUND(IF('[1]UES Monthly Customers'!Q39&gt;0,'[1]UES Monthly Sales'!Q39/'[1]UES Monthly Customers'!Q39,0),0)</f>
        <v>0</v>
      </c>
      <c r="H39" s="14">
        <f>+ROUND(IF('[1]UES Monthly Customers'!R39&gt;0,'[1]UES Monthly Sales'!R39/'[1]UES Monthly Customers'!R39,0),0)</f>
        <v>130500</v>
      </c>
      <c r="I39" s="19">
        <f>+ROUND(IF('[1]UES Monthly Customers'!S39&gt;0,'[1]UES Monthly Sales'!S39/'[1]UES Monthly Customers'!S39,0),0)</f>
        <v>281</v>
      </c>
      <c r="J39" s="15">
        <f>+ROUND(IF('[1]UES Monthly Customers'!T39&gt;0,'[1]UES Monthly Sales'!T39/'[1]UES Monthly Customers'!T39,0),0)</f>
        <v>848</v>
      </c>
      <c r="K39" s="20"/>
      <c r="L39" s="14">
        <f>+ROUND(IF('[1]UES Monthly Customers'!V39&gt;0,'[1]UES Monthly Sales'!V39/'[1]UES Monthly Customers'!V39,0),0)</f>
        <v>685</v>
      </c>
      <c r="M39" s="14">
        <f>+ROUND(IF('[1]UES Monthly Customers'!W39&gt;0,'[1]UES Monthly Sales'!W39/'[1]UES Monthly Customers'!W39,0),0)</f>
        <v>0</v>
      </c>
      <c r="N39" s="14">
        <f>+ROUND(IF('[1]UES Monthly Customers'!X39&gt;0,'[1]UES Monthly Sales'!X39/'[1]UES Monthly Customers'!X39,0),0)</f>
        <v>4432</v>
      </c>
      <c r="O39" s="14">
        <f>+ROUND(IF('[1]UES Monthly Customers'!Y39&gt;0,'[1]UES Monthly Sales'!Y39/'[1]UES Monthly Customers'!Y39,0),0)</f>
        <v>0</v>
      </c>
      <c r="P39" s="14">
        <f>+ROUND(IF('[1]UES Monthly Customers'!Z39&gt;0,'[1]UES Monthly Sales'!Z39/'[1]UES Monthly Customers'!Z39,0),0)</f>
        <v>2941</v>
      </c>
      <c r="Q39" s="14">
        <f>+ROUND(IF('[1]UES Monthly Customers'!AA39&gt;0,'[1]UES Monthly Sales'!AA39/'[1]UES Monthly Customers'!AA39,0),0)</f>
        <v>0</v>
      </c>
      <c r="R39" s="14">
        <f>+ROUND(IF('[1]UES Monthly Customers'!AB39&gt;0,'[1]UES Monthly Sales'!AB39/'[1]UES Monthly Customers'!AB39,0),0)</f>
        <v>196538</v>
      </c>
      <c r="S39" s="19">
        <f>+ROUND(IF('[1]UES Monthly Customers'!AC39&gt;0,'[1]UES Monthly Sales'!AC39/'[1]UES Monthly Customers'!AC39,0),0)</f>
        <v>1017</v>
      </c>
      <c r="T39" s="15">
        <f>+ROUND(IF('[1]UES Monthly Customers'!AD39&gt;0,'[1]UES Monthly Sales'!AD39/'[1]UES Monthly Customers'!AD39,0),0)</f>
        <v>4692</v>
      </c>
      <c r="U39" s="20"/>
      <c r="V39" s="14">
        <f>+ROUND(IF('[1]UES Monthly Customers'!AF39&gt;0,'[1]UES Monthly Sales'!AF39/'[1]UES Monthly Customers'!AF39,0),0)</f>
        <v>664</v>
      </c>
      <c r="W39" s="14">
        <f>+ROUND(IF('[1]UES Monthly Customers'!AG39&gt;0,'[1]UES Monthly Sales'!AG39/'[1]UES Monthly Customers'!AG39,0),0)</f>
        <v>0</v>
      </c>
      <c r="X39" s="14">
        <f>+ROUND(IF('[1]UES Monthly Customers'!AH39&gt;0,'[1]UES Monthly Sales'!AH39/'[1]UES Monthly Customers'!AH39,0),0)</f>
        <v>2435</v>
      </c>
      <c r="Y39" s="14">
        <f>+ROUND(IF('[1]UES Monthly Customers'!AI39&gt;0,'[1]UES Monthly Sales'!AI39/'[1]UES Monthly Customers'!AI39,0),0)</f>
        <v>0</v>
      </c>
      <c r="Z39" s="14">
        <f>+ROUND(IF('[1]UES Monthly Customers'!AJ39&gt;0,'[1]UES Monthly Sales'!AJ39/'[1]UES Monthly Customers'!AJ39,0),0)</f>
        <v>1137</v>
      </c>
      <c r="AA39" s="14">
        <f>+ROUND(IF('[1]UES Monthly Customers'!AK39&gt;0,'[1]UES Monthly Sales'!AK39/'[1]UES Monthly Customers'!AK39,0),0)</f>
        <v>0</v>
      </c>
      <c r="AB39" s="14">
        <f>+ROUND(IF('[1]UES Monthly Customers'!AL39&gt;0,'[1]UES Monthly Sales'!AL39/'[1]UES Monthly Customers'!AL39,0),0)</f>
        <v>181237</v>
      </c>
      <c r="AC39" s="19">
        <f>+ROUND(IF('[1]UES Monthly Customers'!AM39&gt;0,'[1]UES Monthly Sales'!AM39/'[1]UES Monthly Customers'!AM39,0),0)</f>
        <v>411</v>
      </c>
      <c r="AD39" s="15">
        <f>+ROUND(IF('[1]UES Monthly Customers'!AN39&gt;0,'[1]UES Monthly Sales'!AN39/'[1]UES Monthly Customers'!AN39,0),0)</f>
        <v>1263</v>
      </c>
      <c r="AE39" s="21"/>
      <c r="AF39" s="22">
        <f>+ROUND(IF('[1]UES Monthly Customers'!AP39&gt;0,'[1]UES Monthly Sales'!AP39/'[1]UES Monthly Customers'!AP39,0),0)</f>
        <v>662</v>
      </c>
      <c r="AG39" s="23">
        <f>+ROUND(IF('[1]UES Monthly Customers'!AQ39&gt;0,'[1]UES Monthly Sales'!AQ39/'[1]UES Monthly Customers'!AQ39,0),0)</f>
        <v>685</v>
      </c>
      <c r="AH39" s="24">
        <f>+ROUND(IF('[1]UES Monthly Customers'!AT39&gt;0,'[1]UES Monthly Sales'!AT39/'[1]UES Monthly Customers'!AT39,0),0)</f>
        <v>664</v>
      </c>
      <c r="AI39" s="25"/>
      <c r="AJ39" s="22">
        <f>+ROUND(IF('[1]UES Monthly Customers'!AV39&gt;0,'[1]UES Monthly Sales'!AV39/'[1]UES Monthly Customers'!AV39,0),0)</f>
        <v>1554</v>
      </c>
      <c r="AK39" s="23">
        <f>+ROUND(IF('[1]UES Monthly Customers'!AW39&gt;0,'[1]UES Monthly Sales'!AW39/'[1]UES Monthly Customers'!AW39,0),0)</f>
        <v>4095</v>
      </c>
      <c r="AL39" s="24">
        <f>+ROUND(IF('[1]UES Monthly Customers'!AZ39&gt;0,'[1]UES Monthly Sales'!AZ39/'[1]UES Monthly Customers'!AZ39,0),0)</f>
        <v>2161</v>
      </c>
      <c r="AM39" s="26"/>
      <c r="AN39" s="27">
        <f>+ROUND(IF('[1]UES Monthly Customers'!BB39&gt;0,'[1]UES Monthly Sales'!BG39/'[1]UES Monthly Customers'!BB39,0),0)</f>
        <v>130500</v>
      </c>
      <c r="AO39" s="23">
        <f>+ROUND(IF('[1]UES Monthly Customers'!BC39&gt;0,'[1]UES Monthly Sales'!BH39/'[1]UES Monthly Customers'!BC39,0),0)</f>
        <v>196538</v>
      </c>
      <c r="AP39" s="24">
        <f>+ROUND(IF('[1]UES Monthly Customers'!BF39&gt;0,'[1]UES Monthly Sales'!BK39/'[1]UES Monthly Customers'!BF39,0),0)</f>
        <v>181237</v>
      </c>
      <c r="AR39" s="28"/>
    </row>
    <row r="40" spans="1:44" s="16" customFormat="1" x14ac:dyDescent="0.3">
      <c r="A40" s="18">
        <v>44105</v>
      </c>
      <c r="B40" s="14">
        <f>+ROUND(IF('[1]UES Monthly Customers'!L40&gt;0,'[1]UES Monthly Sales'!L40/'[1]UES Monthly Customers'!L40,0),0)</f>
        <v>475</v>
      </c>
      <c r="C40" s="14">
        <f>+ROUND(IF('[1]UES Monthly Customers'!M40&gt;0,'[1]UES Monthly Sales'!M40/'[1]UES Monthly Customers'!M40,0),0)</f>
        <v>0</v>
      </c>
      <c r="D40" s="14">
        <f>+ROUND(IF('[1]UES Monthly Customers'!N40&gt;0,'[1]UES Monthly Sales'!N40/'[1]UES Monthly Customers'!N40,0),0)</f>
        <v>1368</v>
      </c>
      <c r="E40" s="14">
        <f>+ROUND(IF('[1]UES Monthly Customers'!O40&gt;0,'[1]UES Monthly Sales'!O40/'[1]UES Monthly Customers'!O40,0),0)</f>
        <v>0</v>
      </c>
      <c r="F40" s="14">
        <f>+ROUND(IF('[1]UES Monthly Customers'!P40&gt;0,'[1]UES Monthly Sales'!P40/'[1]UES Monthly Customers'!P40,0),0)</f>
        <v>437</v>
      </c>
      <c r="G40" s="14">
        <f>+ROUND(IF('[1]UES Monthly Customers'!Q40&gt;0,'[1]UES Monthly Sales'!Q40/'[1]UES Monthly Customers'!Q40,0),0)</f>
        <v>0</v>
      </c>
      <c r="H40" s="14">
        <f>+ROUND(IF('[1]UES Monthly Customers'!R40&gt;0,'[1]UES Monthly Sales'!R40/'[1]UES Monthly Customers'!R40,0),0)</f>
        <v>104208</v>
      </c>
      <c r="I40" s="19">
        <f>+ROUND(IF('[1]UES Monthly Customers'!S40&gt;0,'[1]UES Monthly Sales'!S40/'[1]UES Monthly Customers'!S40,0),0)</f>
        <v>277</v>
      </c>
      <c r="J40" s="15">
        <f>+ROUND(IF('[1]UES Monthly Customers'!T40&gt;0,'[1]UES Monthly Sales'!T40/'[1]UES Monthly Customers'!T40,0),0)</f>
        <v>626</v>
      </c>
      <c r="K40" s="20"/>
      <c r="L40" s="14">
        <f>+ROUND(IF('[1]UES Monthly Customers'!V40&gt;0,'[1]UES Monthly Sales'!V40/'[1]UES Monthly Customers'!V40,0),0)</f>
        <v>507</v>
      </c>
      <c r="M40" s="14">
        <f>+ROUND(IF('[1]UES Monthly Customers'!W40&gt;0,'[1]UES Monthly Sales'!W40/'[1]UES Monthly Customers'!W40,0),0)</f>
        <v>0</v>
      </c>
      <c r="N40" s="14">
        <f>+ROUND(IF('[1]UES Monthly Customers'!X40&gt;0,'[1]UES Monthly Sales'!X40/'[1]UES Monthly Customers'!X40,0),0)</f>
        <v>3486</v>
      </c>
      <c r="O40" s="14">
        <f>+ROUND(IF('[1]UES Monthly Customers'!Y40&gt;0,'[1]UES Monthly Sales'!Y40/'[1]UES Monthly Customers'!Y40,0),0)</f>
        <v>0</v>
      </c>
      <c r="P40" s="14">
        <f>+ROUND(IF('[1]UES Monthly Customers'!Z40&gt;0,'[1]UES Monthly Sales'!Z40/'[1]UES Monthly Customers'!Z40,0),0)</f>
        <v>1910</v>
      </c>
      <c r="Q40" s="14">
        <f>+ROUND(IF('[1]UES Monthly Customers'!AA40&gt;0,'[1]UES Monthly Sales'!AA40/'[1]UES Monthly Customers'!AA40,0),0)</f>
        <v>0</v>
      </c>
      <c r="R40" s="14">
        <f>+ROUND(IF('[1]UES Monthly Customers'!AB40&gt;0,'[1]UES Monthly Sales'!AB40/'[1]UES Monthly Customers'!AB40,0),0)</f>
        <v>164149</v>
      </c>
      <c r="S40" s="19">
        <f>+ROUND(IF('[1]UES Monthly Customers'!AC40&gt;0,'[1]UES Monthly Sales'!AC40/'[1]UES Monthly Customers'!AC40,0),0)</f>
        <v>931</v>
      </c>
      <c r="T40" s="15">
        <f>+ROUND(IF('[1]UES Monthly Customers'!AD40&gt;0,'[1]UES Monthly Sales'!AD40/'[1]UES Monthly Customers'!AD40,0),0)</f>
        <v>3833</v>
      </c>
      <c r="U40" s="20"/>
      <c r="V40" s="14">
        <f>+ROUND(IF('[1]UES Monthly Customers'!AF40&gt;0,'[1]UES Monthly Sales'!AF40/'[1]UES Monthly Customers'!AF40,0),0)</f>
        <v>478</v>
      </c>
      <c r="W40" s="14">
        <f>+ROUND(IF('[1]UES Monthly Customers'!AG40&gt;0,'[1]UES Monthly Sales'!AG40/'[1]UES Monthly Customers'!AG40,0),0)</f>
        <v>0</v>
      </c>
      <c r="X40" s="14">
        <f>+ROUND(IF('[1]UES Monthly Customers'!AH40&gt;0,'[1]UES Monthly Sales'!AH40/'[1]UES Monthly Customers'!AH40,0),0)</f>
        <v>1902</v>
      </c>
      <c r="Y40" s="14">
        <f>+ROUND(IF('[1]UES Monthly Customers'!AI40&gt;0,'[1]UES Monthly Sales'!AI40/'[1]UES Monthly Customers'!AI40,0),0)</f>
        <v>0</v>
      </c>
      <c r="Z40" s="14">
        <f>+ROUND(IF('[1]UES Monthly Customers'!AJ40&gt;0,'[1]UES Monthly Sales'!AJ40/'[1]UES Monthly Customers'!AJ40,0),0)</f>
        <v>718</v>
      </c>
      <c r="AA40" s="14">
        <f>+ROUND(IF('[1]UES Monthly Customers'!AK40&gt;0,'[1]UES Monthly Sales'!AK40/'[1]UES Monthly Customers'!AK40,0),0)</f>
        <v>0</v>
      </c>
      <c r="AB40" s="14">
        <f>+ROUND(IF('[1]UES Monthly Customers'!AL40&gt;0,'[1]UES Monthly Sales'!AL40/'[1]UES Monthly Customers'!AL40,0),0)</f>
        <v>150260</v>
      </c>
      <c r="AC40" s="19">
        <f>+ROUND(IF('[1]UES Monthly Customers'!AM40&gt;0,'[1]UES Monthly Sales'!AM40/'[1]UES Monthly Customers'!AM40,0),0)</f>
        <v>394</v>
      </c>
      <c r="AD40" s="15">
        <f>+ROUND(IF('[1]UES Monthly Customers'!AN40&gt;0,'[1]UES Monthly Sales'!AN40/'[1]UES Monthly Customers'!AN40,0),0)</f>
        <v>974</v>
      </c>
      <c r="AE40" s="21"/>
      <c r="AF40" s="22">
        <f>+ROUND(IF('[1]UES Monthly Customers'!AP40&gt;0,'[1]UES Monthly Sales'!AP40/'[1]UES Monthly Customers'!AP40,0),0)</f>
        <v>475</v>
      </c>
      <c r="AG40" s="23">
        <f>+ROUND(IF('[1]UES Monthly Customers'!AQ40&gt;0,'[1]UES Monthly Sales'!AQ40/'[1]UES Monthly Customers'!AQ40,0),0)</f>
        <v>507</v>
      </c>
      <c r="AH40" s="24">
        <f>+ROUND(IF('[1]UES Monthly Customers'!AT40&gt;0,'[1]UES Monthly Sales'!AT40/'[1]UES Monthly Customers'!AT40,0),0)</f>
        <v>478</v>
      </c>
      <c r="AI40" s="25"/>
      <c r="AJ40" s="22">
        <f>+ROUND(IF('[1]UES Monthly Customers'!AV40&gt;0,'[1]UES Monthly Sales'!AV40/'[1]UES Monthly Customers'!AV40,0),0)</f>
        <v>1203</v>
      </c>
      <c r="AK40" s="23">
        <f>+ROUND(IF('[1]UES Monthly Customers'!AW40&gt;0,'[1]UES Monthly Sales'!AW40/'[1]UES Monthly Customers'!AW40,0),0)</f>
        <v>3225</v>
      </c>
      <c r="AL40" s="24">
        <f>+ROUND(IF('[1]UES Monthly Customers'!AZ40&gt;0,'[1]UES Monthly Sales'!AZ40/'[1]UES Monthly Customers'!AZ40,0),0)</f>
        <v>1691</v>
      </c>
      <c r="AM40" s="26"/>
      <c r="AN40" s="27">
        <f>+ROUND(IF('[1]UES Monthly Customers'!BB40&gt;0,'[1]UES Monthly Sales'!BG40/'[1]UES Monthly Customers'!BB40,0),0)</f>
        <v>104208</v>
      </c>
      <c r="AO40" s="23">
        <f>+ROUND(IF('[1]UES Monthly Customers'!BC40&gt;0,'[1]UES Monthly Sales'!BH40/'[1]UES Monthly Customers'!BC40,0),0)</f>
        <v>164149</v>
      </c>
      <c r="AP40" s="24">
        <f>+ROUND(IF('[1]UES Monthly Customers'!BF40&gt;0,'[1]UES Monthly Sales'!BK40/'[1]UES Monthly Customers'!BF40,0),0)</f>
        <v>150260</v>
      </c>
      <c r="AR40" s="28"/>
    </row>
    <row r="41" spans="1:44" s="16" customFormat="1" x14ac:dyDescent="0.3">
      <c r="A41" s="18">
        <v>44136</v>
      </c>
      <c r="B41" s="14">
        <f>+ROUND(IF('[1]UES Monthly Customers'!L41&gt;0,'[1]UES Monthly Sales'!L41/'[1]UES Monthly Customers'!L41,0),0)</f>
        <v>518</v>
      </c>
      <c r="C41" s="14">
        <f>+ROUND(IF('[1]UES Monthly Customers'!M41&gt;0,'[1]UES Monthly Sales'!M41/'[1]UES Monthly Customers'!M41,0),0)</f>
        <v>0</v>
      </c>
      <c r="D41" s="14">
        <f>+ROUND(IF('[1]UES Monthly Customers'!N41&gt;0,'[1]UES Monthly Sales'!N41/'[1]UES Monthly Customers'!N41,0),0)</f>
        <v>1405</v>
      </c>
      <c r="E41" s="14">
        <f>+ROUND(IF('[1]UES Monthly Customers'!O41&gt;0,'[1]UES Monthly Sales'!O41/'[1]UES Monthly Customers'!O41,0),0)</f>
        <v>0</v>
      </c>
      <c r="F41" s="14">
        <f>+ROUND(IF('[1]UES Monthly Customers'!P41&gt;0,'[1]UES Monthly Sales'!P41/'[1]UES Monthly Customers'!P41,0),0)</f>
        <v>663</v>
      </c>
      <c r="G41" s="14">
        <f>+ROUND(IF('[1]UES Monthly Customers'!Q41&gt;0,'[1]UES Monthly Sales'!Q41/'[1]UES Monthly Customers'!Q41,0),0)</f>
        <v>0</v>
      </c>
      <c r="H41" s="14">
        <f>+ROUND(IF('[1]UES Monthly Customers'!R41&gt;0,'[1]UES Monthly Sales'!R41/'[1]UES Monthly Customers'!R41,0),0)</f>
        <v>103258</v>
      </c>
      <c r="I41" s="19">
        <f>+ROUND(IF('[1]UES Monthly Customers'!S41&gt;0,'[1]UES Monthly Sales'!S41/'[1]UES Monthly Customers'!S41,0),0)</f>
        <v>273</v>
      </c>
      <c r="J41" s="15">
        <f>+ROUND(IF('[1]UES Monthly Customers'!T41&gt;0,'[1]UES Monthly Sales'!T41/'[1]UES Monthly Customers'!T41,0),0)</f>
        <v>668</v>
      </c>
      <c r="K41" s="20"/>
      <c r="L41" s="14">
        <f>+ROUND(IF('[1]UES Monthly Customers'!V41&gt;0,'[1]UES Monthly Sales'!V41/'[1]UES Monthly Customers'!V41,0),0)</f>
        <v>556</v>
      </c>
      <c r="M41" s="14">
        <f>+ROUND(IF('[1]UES Monthly Customers'!W41&gt;0,'[1]UES Monthly Sales'!W41/'[1]UES Monthly Customers'!W41,0),0)</f>
        <v>0</v>
      </c>
      <c r="N41" s="14">
        <f>+ROUND(IF('[1]UES Monthly Customers'!X41&gt;0,'[1]UES Monthly Sales'!X41/'[1]UES Monthly Customers'!X41,0),0)</f>
        <v>3450</v>
      </c>
      <c r="O41" s="14">
        <f>+ROUND(IF('[1]UES Monthly Customers'!Y41&gt;0,'[1]UES Monthly Sales'!Y41/'[1]UES Monthly Customers'!Y41,0),0)</f>
        <v>0</v>
      </c>
      <c r="P41" s="14">
        <f>+ROUND(IF('[1]UES Monthly Customers'!Z41&gt;0,'[1]UES Monthly Sales'!Z41/'[1]UES Monthly Customers'!Z41,0),0)</f>
        <v>2976</v>
      </c>
      <c r="Q41" s="14">
        <f>+ROUND(IF('[1]UES Monthly Customers'!AA41&gt;0,'[1]UES Monthly Sales'!AA41/'[1]UES Monthly Customers'!AA41,0),0)</f>
        <v>0</v>
      </c>
      <c r="R41" s="14">
        <f>+ROUND(IF('[1]UES Monthly Customers'!AB41&gt;0,'[1]UES Monthly Sales'!AB41/'[1]UES Monthly Customers'!AB41,0),0)</f>
        <v>164069</v>
      </c>
      <c r="S41" s="19">
        <f>+ROUND(IF('[1]UES Monthly Customers'!AC41&gt;0,'[1]UES Monthly Sales'!AC41/'[1]UES Monthly Customers'!AC41,0),0)</f>
        <v>931</v>
      </c>
      <c r="T41" s="15">
        <f>+ROUND(IF('[1]UES Monthly Customers'!AD41&gt;0,'[1]UES Monthly Sales'!AD41/'[1]UES Monthly Customers'!AD41,0),0)</f>
        <v>3807</v>
      </c>
      <c r="U41" s="20"/>
      <c r="V41" s="14">
        <f>+ROUND(IF('[1]UES Monthly Customers'!AF41&gt;0,'[1]UES Monthly Sales'!AF41/'[1]UES Monthly Customers'!AF41,0),0)</f>
        <v>521</v>
      </c>
      <c r="W41" s="14">
        <f>+ROUND(IF('[1]UES Monthly Customers'!AG41&gt;0,'[1]UES Monthly Sales'!AG41/'[1]UES Monthly Customers'!AG41,0),0)</f>
        <v>0</v>
      </c>
      <c r="X41" s="14">
        <f>+ROUND(IF('[1]UES Monthly Customers'!AH41&gt;0,'[1]UES Monthly Sales'!AH41/'[1]UES Monthly Customers'!AH41,0),0)</f>
        <v>1927</v>
      </c>
      <c r="Y41" s="14">
        <f>+ROUND(IF('[1]UES Monthly Customers'!AI41&gt;0,'[1]UES Monthly Sales'!AI41/'[1]UES Monthly Customers'!AI41,0),0)</f>
        <v>0</v>
      </c>
      <c r="Z41" s="14">
        <f>+ROUND(IF('[1]UES Monthly Customers'!AJ41&gt;0,'[1]UES Monthly Sales'!AJ41/'[1]UES Monthly Customers'!AJ41,0),0)</f>
        <v>1104</v>
      </c>
      <c r="AA41" s="14">
        <f>+ROUND(IF('[1]UES Monthly Customers'!AK41&gt;0,'[1]UES Monthly Sales'!AK41/'[1]UES Monthly Customers'!AK41,0),0)</f>
        <v>0</v>
      </c>
      <c r="AB41" s="14">
        <f>+ROUND(IF('[1]UES Monthly Customers'!AL41&gt;0,'[1]UES Monthly Sales'!AL41/'[1]UES Monthly Customers'!AL41,0),0)</f>
        <v>149893</v>
      </c>
      <c r="AC41" s="19">
        <f>+ROUND(IF('[1]UES Monthly Customers'!AM41&gt;0,'[1]UES Monthly Sales'!AM41/'[1]UES Monthly Customers'!AM41,0),0)</f>
        <v>392</v>
      </c>
      <c r="AD41" s="15">
        <f>+ROUND(IF('[1]UES Monthly Customers'!AN41&gt;0,'[1]UES Monthly Sales'!AN41/'[1]UES Monthly Customers'!AN41,0),0)</f>
        <v>1013</v>
      </c>
      <c r="AE41" s="21"/>
      <c r="AF41" s="22">
        <f>+ROUND(IF('[1]UES Monthly Customers'!AP41&gt;0,'[1]UES Monthly Sales'!AP41/'[1]UES Monthly Customers'!AP41,0),0)</f>
        <v>518</v>
      </c>
      <c r="AG41" s="23">
        <f>+ROUND(IF('[1]UES Monthly Customers'!AQ41&gt;0,'[1]UES Monthly Sales'!AQ41/'[1]UES Monthly Customers'!AQ41,0),0)</f>
        <v>556</v>
      </c>
      <c r="AH41" s="24">
        <f>+ROUND(IF('[1]UES Monthly Customers'!AT41&gt;0,'[1]UES Monthly Sales'!AT41/'[1]UES Monthly Customers'!AT41,0),0)</f>
        <v>521</v>
      </c>
      <c r="AI41" s="25"/>
      <c r="AJ41" s="22">
        <f>+ROUND(IF('[1]UES Monthly Customers'!AV41&gt;0,'[1]UES Monthly Sales'!AV41/'[1]UES Monthly Customers'!AV41,0),0)</f>
        <v>1238</v>
      </c>
      <c r="AK41" s="23">
        <f>+ROUND(IF('[1]UES Monthly Customers'!AW41&gt;0,'[1]UES Monthly Sales'!AW41/'[1]UES Monthly Customers'!AW41,0),0)</f>
        <v>3209</v>
      </c>
      <c r="AL41" s="24">
        <f>+ROUND(IF('[1]UES Monthly Customers'!AZ41&gt;0,'[1]UES Monthly Sales'!AZ41/'[1]UES Monthly Customers'!AZ41,0),0)</f>
        <v>1721</v>
      </c>
      <c r="AM41" s="26"/>
      <c r="AN41" s="27">
        <f>+ROUND(IF('[1]UES Monthly Customers'!BB41&gt;0,'[1]UES Monthly Sales'!BG41/'[1]UES Monthly Customers'!BB41,0),0)</f>
        <v>103258</v>
      </c>
      <c r="AO41" s="23">
        <f>+ROUND(IF('[1]UES Monthly Customers'!BC41&gt;0,'[1]UES Monthly Sales'!BH41/'[1]UES Monthly Customers'!BC41,0),0)</f>
        <v>164069</v>
      </c>
      <c r="AP41" s="24">
        <f>+ROUND(IF('[1]UES Monthly Customers'!BF41&gt;0,'[1]UES Monthly Sales'!BK41/'[1]UES Monthly Customers'!BF41,0),0)</f>
        <v>149893</v>
      </c>
      <c r="AR41" s="28"/>
    </row>
    <row r="42" spans="1:44" s="16" customFormat="1" x14ac:dyDescent="0.3">
      <c r="A42" s="18">
        <v>44166</v>
      </c>
      <c r="B42" s="14">
        <f>+ROUND(IF('[1]UES Monthly Customers'!L42&gt;0,'[1]UES Monthly Sales'!L42/'[1]UES Monthly Customers'!L42,0),0)</f>
        <v>668</v>
      </c>
      <c r="C42" s="14">
        <f>+ROUND(IF('[1]UES Monthly Customers'!M42&gt;0,'[1]UES Monthly Sales'!M42/'[1]UES Monthly Customers'!M42,0),0)</f>
        <v>0</v>
      </c>
      <c r="D42" s="14">
        <f>+ROUND(IF('[1]UES Monthly Customers'!N42&gt;0,'[1]UES Monthly Sales'!N42/'[1]UES Monthly Customers'!N42,0),0)</f>
        <v>1615</v>
      </c>
      <c r="E42" s="14">
        <f>+ROUND(IF('[1]UES Monthly Customers'!O42&gt;0,'[1]UES Monthly Sales'!O42/'[1]UES Monthly Customers'!O42,0),0)</f>
        <v>0</v>
      </c>
      <c r="F42" s="14">
        <f>+ROUND(IF('[1]UES Monthly Customers'!P42&gt;0,'[1]UES Monthly Sales'!P42/'[1]UES Monthly Customers'!P42,0),0)</f>
        <v>1050</v>
      </c>
      <c r="G42" s="14">
        <f>+ROUND(IF('[1]UES Monthly Customers'!Q42&gt;0,'[1]UES Monthly Sales'!Q42/'[1]UES Monthly Customers'!Q42,0),0)</f>
        <v>0</v>
      </c>
      <c r="H42" s="14">
        <f>+ROUND(IF('[1]UES Monthly Customers'!R42&gt;0,'[1]UES Monthly Sales'!R42/'[1]UES Monthly Customers'!R42,0),0)</f>
        <v>111134</v>
      </c>
      <c r="I42" s="19">
        <f>+ROUND(IF('[1]UES Monthly Customers'!S42&gt;0,'[1]UES Monthly Sales'!S42/'[1]UES Monthly Customers'!S42,0),0)</f>
        <v>270</v>
      </c>
      <c r="J42" s="15">
        <f>+ROUND(IF('[1]UES Monthly Customers'!T42&gt;0,'[1]UES Monthly Sales'!T42/'[1]UES Monthly Customers'!T42,0),0)</f>
        <v>826</v>
      </c>
      <c r="K42" s="20"/>
      <c r="L42" s="14">
        <f>+ROUND(IF('[1]UES Monthly Customers'!V42&gt;0,'[1]UES Monthly Sales'!V42/'[1]UES Monthly Customers'!V42,0),0)</f>
        <v>727</v>
      </c>
      <c r="M42" s="14">
        <f>+ROUND(IF('[1]UES Monthly Customers'!W42&gt;0,'[1]UES Monthly Sales'!W42/'[1]UES Monthly Customers'!W42,0),0)</f>
        <v>0</v>
      </c>
      <c r="N42" s="14">
        <f>+ROUND(IF('[1]UES Monthly Customers'!X42&gt;0,'[1]UES Monthly Sales'!X42/'[1]UES Monthly Customers'!X42,0),0)</f>
        <v>3799</v>
      </c>
      <c r="O42" s="14">
        <f>+ROUND(IF('[1]UES Monthly Customers'!Y42&gt;0,'[1]UES Monthly Sales'!Y42/'[1]UES Monthly Customers'!Y42,0),0)</f>
        <v>0</v>
      </c>
      <c r="P42" s="14">
        <f>+ROUND(IF('[1]UES Monthly Customers'!Z42&gt;0,'[1]UES Monthly Sales'!Z42/'[1]UES Monthly Customers'!Z42,0),0)</f>
        <v>4959</v>
      </c>
      <c r="Q42" s="14">
        <f>+ROUND(IF('[1]UES Monthly Customers'!AA42&gt;0,'[1]UES Monthly Sales'!AA42/'[1]UES Monthly Customers'!AA42,0),0)</f>
        <v>0</v>
      </c>
      <c r="R42" s="14">
        <f>+ROUND(IF('[1]UES Monthly Customers'!AB42&gt;0,'[1]UES Monthly Sales'!AB42/'[1]UES Monthly Customers'!AB42,0),0)</f>
        <v>172757</v>
      </c>
      <c r="S42" s="19">
        <f>+ROUND(IF('[1]UES Monthly Customers'!AC42&gt;0,'[1]UES Monthly Sales'!AC42/'[1]UES Monthly Customers'!AC42,0),0)</f>
        <v>884</v>
      </c>
      <c r="T42" s="15">
        <f>+ROUND(IF('[1]UES Monthly Customers'!AD42&gt;0,'[1]UES Monthly Sales'!AD42/'[1]UES Monthly Customers'!AD42,0),0)</f>
        <v>4160</v>
      </c>
      <c r="U42" s="20"/>
      <c r="V42" s="14">
        <f>+ROUND(IF('[1]UES Monthly Customers'!AF42&gt;0,'[1]UES Monthly Sales'!AF42/'[1]UES Monthly Customers'!AF42,0),0)</f>
        <v>673</v>
      </c>
      <c r="W42" s="14">
        <f>+ROUND(IF('[1]UES Monthly Customers'!AG42&gt;0,'[1]UES Monthly Sales'!AG42/'[1]UES Monthly Customers'!AG42,0),0)</f>
        <v>0</v>
      </c>
      <c r="X42" s="14">
        <f>+ROUND(IF('[1]UES Monthly Customers'!AH42&gt;0,'[1]UES Monthly Sales'!AH42/'[1]UES Monthly Customers'!AH42,0),0)</f>
        <v>2179</v>
      </c>
      <c r="Y42" s="14">
        <f>+ROUND(IF('[1]UES Monthly Customers'!AI42&gt;0,'[1]UES Monthly Sales'!AI42/'[1]UES Monthly Customers'!AI42,0),0)</f>
        <v>0</v>
      </c>
      <c r="Z42" s="14">
        <f>+ROUND(IF('[1]UES Monthly Customers'!AJ42&gt;0,'[1]UES Monthly Sales'!AJ42/'[1]UES Monthly Customers'!AJ42,0),0)</f>
        <v>1812</v>
      </c>
      <c r="AA42" s="14">
        <f>+ROUND(IF('[1]UES Monthly Customers'!AK42&gt;0,'[1]UES Monthly Sales'!AK42/'[1]UES Monthly Customers'!AK42,0),0)</f>
        <v>0</v>
      </c>
      <c r="AB42" s="14">
        <f>+ROUND(IF('[1]UES Monthly Customers'!AL42&gt;0,'[1]UES Monthly Sales'!AL42/'[1]UES Monthly Customers'!AL42,0),0)</f>
        <v>158391</v>
      </c>
      <c r="AC42" s="19">
        <f>+ROUND(IF('[1]UES Monthly Customers'!AM42&gt;0,'[1]UES Monthly Sales'!AM42/'[1]UES Monthly Customers'!AM42,0),0)</f>
        <v>388</v>
      </c>
      <c r="AD42" s="15">
        <f>+ROUND(IF('[1]UES Monthly Customers'!AN42&gt;0,'[1]UES Monthly Sales'!AN42/'[1]UES Monthly Customers'!AN42,0),0)</f>
        <v>1194</v>
      </c>
      <c r="AE42" s="21"/>
      <c r="AF42" s="22">
        <f>+ROUND(IF('[1]UES Monthly Customers'!AP42&gt;0,'[1]UES Monthly Sales'!AP42/'[1]UES Monthly Customers'!AP42,0),0)</f>
        <v>668</v>
      </c>
      <c r="AG42" s="23">
        <f>+ROUND(IF('[1]UES Monthly Customers'!AQ42&gt;0,'[1]UES Monthly Sales'!AQ42/'[1]UES Monthly Customers'!AQ42,0),0)</f>
        <v>727</v>
      </c>
      <c r="AH42" s="24">
        <f>+ROUND(IF('[1]UES Monthly Customers'!AT42&gt;0,'[1]UES Monthly Sales'!AT42/'[1]UES Monthly Customers'!AT42,0),0)</f>
        <v>673</v>
      </c>
      <c r="AI42" s="25"/>
      <c r="AJ42" s="22">
        <f>+ROUND(IF('[1]UES Monthly Customers'!AV42&gt;0,'[1]UES Monthly Sales'!AV42/'[1]UES Monthly Customers'!AV42,0),0)</f>
        <v>1426</v>
      </c>
      <c r="AK42" s="23">
        <f>+ROUND(IF('[1]UES Monthly Customers'!AW42&gt;0,'[1]UES Monthly Sales'!AW42/'[1]UES Monthly Customers'!AW42,0),0)</f>
        <v>3537</v>
      </c>
      <c r="AL42" s="24">
        <f>+ROUND(IF('[1]UES Monthly Customers'!AZ42&gt;0,'[1]UES Monthly Sales'!AZ42/'[1]UES Monthly Customers'!AZ42,0),0)</f>
        <v>1951</v>
      </c>
      <c r="AM42" s="26"/>
      <c r="AN42" s="27">
        <f>+ROUND(IF('[1]UES Monthly Customers'!BB42&gt;0,'[1]UES Monthly Sales'!BG42/'[1]UES Monthly Customers'!BB42,0),0)</f>
        <v>111134</v>
      </c>
      <c r="AO42" s="23">
        <f>+ROUND(IF('[1]UES Monthly Customers'!BC42&gt;0,'[1]UES Monthly Sales'!BH42/'[1]UES Monthly Customers'!BC42,0),0)</f>
        <v>172757</v>
      </c>
      <c r="AP42" s="24">
        <f>+ROUND(IF('[1]UES Monthly Customers'!BF42&gt;0,'[1]UES Monthly Sales'!BK42/'[1]UES Monthly Customers'!BF42,0),0)</f>
        <v>158391</v>
      </c>
      <c r="AR42" s="28"/>
    </row>
    <row r="43" spans="1:44" s="16" customFormat="1" x14ac:dyDescent="0.3">
      <c r="A43" s="18">
        <v>44197</v>
      </c>
      <c r="B43" s="14">
        <f>+ROUND(IF('[1]UES Monthly Customers'!L43&gt;0,'[1]UES Monthly Sales'!L43/'[1]UES Monthly Customers'!L43,0),0)</f>
        <v>717</v>
      </c>
      <c r="C43" s="14">
        <f>+ROUND(IF('[1]UES Monthly Customers'!M43&gt;0,'[1]UES Monthly Sales'!M43/'[1]UES Monthly Customers'!M43,0),0)</f>
        <v>0</v>
      </c>
      <c r="D43" s="14">
        <f>+ROUND(IF('[1]UES Monthly Customers'!N43&gt;0,'[1]UES Monthly Sales'!N43/'[1]UES Monthly Customers'!N43,0),0)</f>
        <v>1645</v>
      </c>
      <c r="E43" s="14">
        <f>+ROUND(IF('[1]UES Monthly Customers'!O43&gt;0,'[1]UES Monthly Sales'!O43/'[1]UES Monthly Customers'!O43,0),0)</f>
        <v>0</v>
      </c>
      <c r="F43" s="14">
        <f>+ROUND(IF('[1]UES Monthly Customers'!P43&gt;0,'[1]UES Monthly Sales'!P43/'[1]UES Monthly Customers'!P43,0),0)</f>
        <v>1372</v>
      </c>
      <c r="G43" s="14">
        <f>+ROUND(IF('[1]UES Monthly Customers'!Q43&gt;0,'[1]UES Monthly Sales'!Q43/'[1]UES Monthly Customers'!Q43,0),0)</f>
        <v>0</v>
      </c>
      <c r="H43" s="14">
        <f>+ROUND(IF('[1]UES Monthly Customers'!R43&gt;0,'[1]UES Monthly Sales'!R43/'[1]UES Monthly Customers'!R43,0),0)</f>
        <v>102752</v>
      </c>
      <c r="I43" s="19">
        <f>+ROUND(IF('[1]UES Monthly Customers'!S43&gt;0,'[1]UES Monthly Sales'!S43/'[1]UES Monthly Customers'!S43,0),0)</f>
        <v>256</v>
      </c>
      <c r="J43" s="15">
        <f>+ROUND(IF('[1]UES Monthly Customers'!T43&gt;0,'[1]UES Monthly Sales'!T43/'[1]UES Monthly Customers'!T43,0),0)</f>
        <v>869</v>
      </c>
      <c r="K43" s="20"/>
      <c r="L43" s="14">
        <f>+ROUND(IF('[1]UES Monthly Customers'!V43&gt;0,'[1]UES Monthly Sales'!V43/'[1]UES Monthly Customers'!V43,0),0)</f>
        <v>767</v>
      </c>
      <c r="M43" s="14">
        <f>+ROUND(IF('[1]UES Monthly Customers'!W43&gt;0,'[1]UES Monthly Sales'!W43/'[1]UES Monthly Customers'!W43,0),0)</f>
        <v>0</v>
      </c>
      <c r="N43" s="14">
        <f>+ROUND(IF('[1]UES Monthly Customers'!X43&gt;0,'[1]UES Monthly Sales'!X43/'[1]UES Monthly Customers'!X43,0),0)</f>
        <v>3787</v>
      </c>
      <c r="O43" s="14">
        <f>+ROUND(IF('[1]UES Monthly Customers'!Y43&gt;0,'[1]UES Monthly Sales'!Y43/'[1]UES Monthly Customers'!Y43,0),0)</f>
        <v>0</v>
      </c>
      <c r="P43" s="14">
        <f>+ROUND(IF('[1]UES Monthly Customers'!Z43&gt;0,'[1]UES Monthly Sales'!Z43/'[1]UES Monthly Customers'!Z43,0),0)</f>
        <v>6404</v>
      </c>
      <c r="Q43" s="14">
        <f>+ROUND(IF('[1]UES Monthly Customers'!AA43&gt;0,'[1]UES Monthly Sales'!AA43/'[1]UES Monthly Customers'!AA43,0),0)</f>
        <v>0</v>
      </c>
      <c r="R43" s="14">
        <f>+ROUND(IF('[1]UES Monthly Customers'!AB43&gt;0,'[1]UES Monthly Sales'!AB43/'[1]UES Monthly Customers'!AB43,0),0)</f>
        <v>171575</v>
      </c>
      <c r="S43" s="19">
        <f>+ROUND(IF('[1]UES Monthly Customers'!AC43&gt;0,'[1]UES Monthly Sales'!AC43/'[1]UES Monthly Customers'!AC43,0),0)</f>
        <v>890</v>
      </c>
      <c r="T43" s="15">
        <f>+ROUND(IF('[1]UES Monthly Customers'!AD43&gt;0,'[1]UES Monthly Sales'!AD43/'[1]UES Monthly Customers'!AD43,0),0)</f>
        <v>4172</v>
      </c>
      <c r="U43" s="20"/>
      <c r="V43" s="14">
        <f>+ROUND(IF('[1]UES Monthly Customers'!AF43&gt;0,'[1]UES Monthly Sales'!AF43/'[1]UES Monthly Customers'!AF43,0),0)</f>
        <v>721</v>
      </c>
      <c r="W43" s="14">
        <f>+ROUND(IF('[1]UES Monthly Customers'!AG43&gt;0,'[1]UES Monthly Sales'!AG43/'[1]UES Monthly Customers'!AG43,0),0)</f>
        <v>0</v>
      </c>
      <c r="X43" s="14">
        <f>+ROUND(IF('[1]UES Monthly Customers'!AH43&gt;0,'[1]UES Monthly Sales'!AH43/'[1]UES Monthly Customers'!AH43,0),0)</f>
        <v>2198</v>
      </c>
      <c r="Y43" s="14">
        <f>+ROUND(IF('[1]UES Monthly Customers'!AI43&gt;0,'[1]UES Monthly Sales'!AI43/'[1]UES Monthly Customers'!AI43,0),0)</f>
        <v>0</v>
      </c>
      <c r="Z43" s="14">
        <f>+ROUND(IF('[1]UES Monthly Customers'!AJ43&gt;0,'[1]UES Monthly Sales'!AJ43/'[1]UES Monthly Customers'!AJ43,0),0)</f>
        <v>2357</v>
      </c>
      <c r="AA43" s="14">
        <f>+ROUND(IF('[1]UES Monthly Customers'!AK43&gt;0,'[1]UES Monthly Sales'!AK43/'[1]UES Monthly Customers'!AK43,0),0)</f>
        <v>0</v>
      </c>
      <c r="AB43" s="14">
        <f>+ROUND(IF('[1]UES Monthly Customers'!AL43&gt;0,'[1]UES Monthly Sales'!AL43/'[1]UES Monthly Customers'!AL43,0),0)</f>
        <v>155530</v>
      </c>
      <c r="AC43" s="19">
        <f>+ROUND(IF('[1]UES Monthly Customers'!AM43&gt;0,'[1]UES Monthly Sales'!AM43/'[1]UES Monthly Customers'!AM43,0),0)</f>
        <v>379</v>
      </c>
      <c r="AD43" s="15">
        <f>+ROUND(IF('[1]UES Monthly Customers'!AN43&gt;0,'[1]UES Monthly Sales'!AN43/'[1]UES Monthly Customers'!AN43,0),0)</f>
        <v>1234</v>
      </c>
      <c r="AE43" s="21"/>
      <c r="AF43" s="22">
        <f>+ROUND(IF('[1]UES Monthly Customers'!AP43&gt;0,'[1]UES Monthly Sales'!AP43/'[1]UES Monthly Customers'!AP43,0),0)</f>
        <v>717</v>
      </c>
      <c r="AG43" s="23">
        <f>+ROUND(IF('[1]UES Monthly Customers'!AQ43&gt;0,'[1]UES Monthly Sales'!AQ43/'[1]UES Monthly Customers'!AQ43,0),0)</f>
        <v>767</v>
      </c>
      <c r="AH43" s="24">
        <f>+ROUND(IF('[1]UES Monthly Customers'!AT43&gt;0,'[1]UES Monthly Sales'!AT43/'[1]UES Monthly Customers'!AT43,0),0)</f>
        <v>721</v>
      </c>
      <c r="AI43" s="25"/>
      <c r="AJ43" s="22">
        <f>+ROUND(IF('[1]UES Monthly Customers'!AV43&gt;0,'[1]UES Monthly Sales'!AV43/'[1]UES Monthly Customers'!AV43,0),0)</f>
        <v>1457</v>
      </c>
      <c r="AK43" s="23">
        <f>+ROUND(IF('[1]UES Monthly Customers'!AW43&gt;0,'[1]UES Monthly Sales'!AW43/'[1]UES Monthly Customers'!AW43,0),0)</f>
        <v>3548</v>
      </c>
      <c r="AL43" s="24">
        <f>+ROUND(IF('[1]UES Monthly Customers'!AZ43&gt;0,'[1]UES Monthly Sales'!AZ43/'[1]UES Monthly Customers'!AZ43,0),0)</f>
        <v>1978</v>
      </c>
      <c r="AM43" s="26"/>
      <c r="AN43" s="27">
        <f>+ROUND(IF('[1]UES Monthly Customers'!BB43&gt;0,'[1]UES Monthly Sales'!BG43/'[1]UES Monthly Customers'!BB43,0),0)</f>
        <v>102752</v>
      </c>
      <c r="AO43" s="23">
        <f>+ROUND(IF('[1]UES Monthly Customers'!BC43&gt;0,'[1]UES Monthly Sales'!BH43/'[1]UES Monthly Customers'!BC43,0),0)</f>
        <v>171575</v>
      </c>
      <c r="AP43" s="24">
        <f>+ROUND(IF('[1]UES Monthly Customers'!BF43&gt;0,'[1]UES Monthly Sales'!BK43/'[1]UES Monthly Customers'!BF43,0),0)</f>
        <v>155530</v>
      </c>
      <c r="AR43" s="28"/>
    </row>
    <row r="44" spans="1:44" s="16" customFormat="1" x14ac:dyDescent="0.3">
      <c r="A44" s="18">
        <v>44228</v>
      </c>
      <c r="B44" s="14">
        <f>+ROUND(IF('[1]UES Monthly Customers'!L44&gt;0,'[1]UES Monthly Sales'!L44/'[1]UES Monthly Customers'!L44,0),0)</f>
        <v>698</v>
      </c>
      <c r="C44" s="14">
        <f>+ROUND(IF('[1]UES Monthly Customers'!M44&gt;0,'[1]UES Monthly Sales'!M44/'[1]UES Monthly Customers'!M44,0),0)</f>
        <v>0</v>
      </c>
      <c r="D44" s="14">
        <f>+ROUND(IF('[1]UES Monthly Customers'!N44&gt;0,'[1]UES Monthly Sales'!N44/'[1]UES Monthly Customers'!N44,0),0)</f>
        <v>1688</v>
      </c>
      <c r="E44" s="14">
        <f>+ROUND(IF('[1]UES Monthly Customers'!O44&gt;0,'[1]UES Monthly Sales'!O44/'[1]UES Monthly Customers'!O44,0),0)</f>
        <v>0</v>
      </c>
      <c r="F44" s="14">
        <f>+ROUND(IF('[1]UES Monthly Customers'!P44&gt;0,'[1]UES Monthly Sales'!P44/'[1]UES Monthly Customers'!P44,0),0)</f>
        <v>1527</v>
      </c>
      <c r="G44" s="14">
        <f>+ROUND(IF('[1]UES Monthly Customers'!Q44&gt;0,'[1]UES Monthly Sales'!Q44/'[1]UES Monthly Customers'!Q44,0),0)</f>
        <v>0</v>
      </c>
      <c r="H44" s="14">
        <f>+ROUND(IF('[1]UES Monthly Customers'!R44&gt;0,'[1]UES Monthly Sales'!R44/'[1]UES Monthly Customers'!R44,0),0)</f>
        <v>112147</v>
      </c>
      <c r="I44" s="19">
        <f>+ROUND(IF('[1]UES Monthly Customers'!S44&gt;0,'[1]UES Monthly Sales'!S44/'[1]UES Monthly Customers'!S44,0),0)</f>
        <v>254</v>
      </c>
      <c r="J44" s="15">
        <f>+ROUND(IF('[1]UES Monthly Customers'!T44&gt;0,'[1]UES Monthly Sales'!T44/'[1]UES Monthly Customers'!T44,0),0)</f>
        <v>862</v>
      </c>
      <c r="K44" s="20"/>
      <c r="L44" s="14">
        <f>+ROUND(IF('[1]UES Monthly Customers'!V44&gt;0,'[1]UES Monthly Sales'!V44/'[1]UES Monthly Customers'!V44,0),0)</f>
        <v>748</v>
      </c>
      <c r="M44" s="14">
        <f>+ROUND(IF('[1]UES Monthly Customers'!W44&gt;0,'[1]UES Monthly Sales'!W44/'[1]UES Monthly Customers'!W44,0),0)</f>
        <v>0</v>
      </c>
      <c r="N44" s="14">
        <f>+ROUND(IF('[1]UES Monthly Customers'!X44&gt;0,'[1]UES Monthly Sales'!X44/'[1]UES Monthly Customers'!X44,0),0)</f>
        <v>3899</v>
      </c>
      <c r="O44" s="14">
        <f>+ROUND(IF('[1]UES Monthly Customers'!Y44&gt;0,'[1]UES Monthly Sales'!Y44/'[1]UES Monthly Customers'!Y44,0),0)</f>
        <v>0</v>
      </c>
      <c r="P44" s="14">
        <f>+ROUND(IF('[1]UES Monthly Customers'!Z44&gt;0,'[1]UES Monthly Sales'!Z44/'[1]UES Monthly Customers'!Z44,0),0)</f>
        <v>6816</v>
      </c>
      <c r="Q44" s="14">
        <f>+ROUND(IF('[1]UES Monthly Customers'!AA44&gt;0,'[1]UES Monthly Sales'!AA44/'[1]UES Monthly Customers'!AA44,0),0)</f>
        <v>0</v>
      </c>
      <c r="R44" s="14">
        <f>+ROUND(IF('[1]UES Monthly Customers'!AB44&gt;0,'[1]UES Monthly Sales'!AB44/'[1]UES Monthly Customers'!AB44,0),0)</f>
        <v>172407</v>
      </c>
      <c r="S44" s="19">
        <f>+ROUND(IF('[1]UES Monthly Customers'!AC44&gt;0,'[1]UES Monthly Sales'!AC44/'[1]UES Monthly Customers'!AC44,0),0)</f>
        <v>891</v>
      </c>
      <c r="T44" s="15">
        <f>+ROUND(IF('[1]UES Monthly Customers'!AD44&gt;0,'[1]UES Monthly Sales'!AD44/'[1]UES Monthly Customers'!AD44,0),0)</f>
        <v>4211</v>
      </c>
      <c r="U44" s="20"/>
      <c r="V44" s="14">
        <f>+ROUND(IF('[1]UES Monthly Customers'!AF44&gt;0,'[1]UES Monthly Sales'!AF44/'[1]UES Monthly Customers'!AF44,0),0)</f>
        <v>702</v>
      </c>
      <c r="W44" s="14">
        <f>+ROUND(IF('[1]UES Monthly Customers'!AG44&gt;0,'[1]UES Monthly Sales'!AG44/'[1]UES Monthly Customers'!AG44,0),0)</f>
        <v>0</v>
      </c>
      <c r="X44" s="14">
        <f>+ROUND(IF('[1]UES Monthly Customers'!AH44&gt;0,'[1]UES Monthly Sales'!AH44/'[1]UES Monthly Customers'!AH44,0),0)</f>
        <v>2261</v>
      </c>
      <c r="Y44" s="14">
        <f>+ROUND(IF('[1]UES Monthly Customers'!AI44&gt;0,'[1]UES Monthly Sales'!AI44/'[1]UES Monthly Customers'!AI44,0),0)</f>
        <v>0</v>
      </c>
      <c r="Z44" s="14">
        <f>+ROUND(IF('[1]UES Monthly Customers'!AJ44&gt;0,'[1]UES Monthly Sales'!AJ44/'[1]UES Monthly Customers'!AJ44,0),0)</f>
        <v>2545</v>
      </c>
      <c r="AA44" s="14">
        <f>+ROUND(IF('[1]UES Monthly Customers'!AK44&gt;0,'[1]UES Monthly Sales'!AK44/'[1]UES Monthly Customers'!AK44,0),0)</f>
        <v>0</v>
      </c>
      <c r="AB44" s="14">
        <f>+ROUND(IF('[1]UES Monthly Customers'!AL44&gt;0,'[1]UES Monthly Sales'!AL44/'[1]UES Monthly Customers'!AL44,0),0)</f>
        <v>158358</v>
      </c>
      <c r="AC44" s="19">
        <f>+ROUND(IF('[1]UES Monthly Customers'!AM44&gt;0,'[1]UES Monthly Sales'!AM44/'[1]UES Monthly Customers'!AM44,0),0)</f>
        <v>377</v>
      </c>
      <c r="AD44" s="15">
        <f>+ROUND(IF('[1]UES Monthly Customers'!AN44&gt;0,'[1]UES Monthly Sales'!AN44/'[1]UES Monthly Customers'!AN44,0),0)</f>
        <v>1232</v>
      </c>
      <c r="AE44" s="21"/>
      <c r="AF44" s="22">
        <f>+ROUND(IF('[1]UES Monthly Customers'!AP44&gt;0,'[1]UES Monthly Sales'!AP44/'[1]UES Monthly Customers'!AP44,0),0)</f>
        <v>698</v>
      </c>
      <c r="AG44" s="23">
        <f>+ROUND(IF('[1]UES Monthly Customers'!AQ44&gt;0,'[1]UES Monthly Sales'!AQ44/'[1]UES Monthly Customers'!AQ44,0),0)</f>
        <v>748</v>
      </c>
      <c r="AH44" s="24">
        <f>+ROUND(IF('[1]UES Monthly Customers'!AT44&gt;0,'[1]UES Monthly Sales'!AT44/'[1]UES Monthly Customers'!AT44,0),0)</f>
        <v>702</v>
      </c>
      <c r="AI44" s="25"/>
      <c r="AJ44" s="22">
        <f>+ROUND(IF('[1]UES Monthly Customers'!AV44&gt;0,'[1]UES Monthly Sales'!AV44/'[1]UES Monthly Customers'!AV44,0),0)</f>
        <v>1496</v>
      </c>
      <c r="AK44" s="23">
        <f>+ROUND(IF('[1]UES Monthly Customers'!AW44&gt;0,'[1]UES Monthly Sales'!AW44/'[1]UES Monthly Customers'!AW44,0),0)</f>
        <v>3654</v>
      </c>
      <c r="AL44" s="24">
        <f>+ROUND(IF('[1]UES Monthly Customers'!AZ44&gt;0,'[1]UES Monthly Sales'!AZ44/'[1]UES Monthly Customers'!AZ44,0),0)</f>
        <v>2035</v>
      </c>
      <c r="AM44" s="26"/>
      <c r="AN44" s="27">
        <f>+ROUND(IF('[1]UES Monthly Customers'!BB44&gt;0,'[1]UES Monthly Sales'!BG44/'[1]UES Monthly Customers'!BB44,0),0)</f>
        <v>112147</v>
      </c>
      <c r="AO44" s="23">
        <f>+ROUND(IF('[1]UES Monthly Customers'!BC44&gt;0,'[1]UES Monthly Sales'!BH44/'[1]UES Monthly Customers'!BC44,0),0)</f>
        <v>172407</v>
      </c>
      <c r="AP44" s="24">
        <f>+ROUND(IF('[1]UES Monthly Customers'!BF44&gt;0,'[1]UES Monthly Sales'!BK44/'[1]UES Monthly Customers'!BF44,0),0)</f>
        <v>158358</v>
      </c>
      <c r="AR44" s="28"/>
    </row>
    <row r="45" spans="1:44" s="16" customFormat="1" x14ac:dyDescent="0.3">
      <c r="A45" s="18">
        <v>44256</v>
      </c>
      <c r="B45" s="14">
        <f>+ROUND(IF('[1]UES Monthly Customers'!L45&gt;0,'[1]UES Monthly Sales'!L45/'[1]UES Monthly Customers'!L45,0),0)</f>
        <v>698</v>
      </c>
      <c r="C45" s="14">
        <f>+ROUND(IF('[1]UES Monthly Customers'!M45&gt;0,'[1]UES Monthly Sales'!M45/'[1]UES Monthly Customers'!M45,0),0)</f>
        <v>0</v>
      </c>
      <c r="D45" s="14">
        <f>+ROUND(IF('[1]UES Monthly Customers'!N45&gt;0,'[1]UES Monthly Sales'!N45/'[1]UES Monthly Customers'!N45,0),0)</f>
        <v>1795</v>
      </c>
      <c r="E45" s="14">
        <f>+ROUND(IF('[1]UES Monthly Customers'!O45&gt;0,'[1]UES Monthly Sales'!O45/'[1]UES Monthly Customers'!O45,0),0)</f>
        <v>0</v>
      </c>
      <c r="F45" s="14">
        <f>+ROUND(IF('[1]UES Monthly Customers'!P45&gt;0,'[1]UES Monthly Sales'!P45/'[1]UES Monthly Customers'!P45,0),0)</f>
        <v>1557</v>
      </c>
      <c r="G45" s="14">
        <f>+ROUND(IF('[1]UES Monthly Customers'!Q45&gt;0,'[1]UES Monthly Sales'!Q45/'[1]UES Monthly Customers'!Q45,0),0)</f>
        <v>0</v>
      </c>
      <c r="H45" s="14">
        <f>+ROUND(IF('[1]UES Monthly Customers'!R45&gt;0,'[1]UES Monthly Sales'!R45/'[1]UES Monthly Customers'!R45,0),0)</f>
        <v>114140</v>
      </c>
      <c r="I45" s="19">
        <f>+ROUND(IF('[1]UES Monthly Customers'!S45&gt;0,'[1]UES Monthly Sales'!S45/'[1]UES Monthly Customers'!S45,0),0)</f>
        <v>191</v>
      </c>
      <c r="J45" s="15">
        <f>+ROUND(IF('[1]UES Monthly Customers'!T45&gt;0,'[1]UES Monthly Sales'!T45/'[1]UES Monthly Customers'!T45,0),0)</f>
        <v>874</v>
      </c>
      <c r="K45" s="20"/>
      <c r="L45" s="14">
        <f>+ROUND(IF('[1]UES Monthly Customers'!V45&gt;0,'[1]UES Monthly Sales'!V45/'[1]UES Monthly Customers'!V45,0),0)</f>
        <v>747</v>
      </c>
      <c r="M45" s="14">
        <f>+ROUND(IF('[1]UES Monthly Customers'!W45&gt;0,'[1]UES Monthly Sales'!W45/'[1]UES Monthly Customers'!W45,0),0)</f>
        <v>0</v>
      </c>
      <c r="N45" s="14">
        <f>+ROUND(IF('[1]UES Monthly Customers'!X45&gt;0,'[1]UES Monthly Sales'!X45/'[1]UES Monthly Customers'!X45,0),0)</f>
        <v>4170</v>
      </c>
      <c r="O45" s="14">
        <f>+ROUND(IF('[1]UES Monthly Customers'!Y45&gt;0,'[1]UES Monthly Sales'!Y45/'[1]UES Monthly Customers'!Y45,0),0)</f>
        <v>0</v>
      </c>
      <c r="P45" s="14">
        <f>+ROUND(IF('[1]UES Monthly Customers'!Z45&gt;0,'[1]UES Monthly Sales'!Z45/'[1]UES Monthly Customers'!Z45,0),0)</f>
        <v>6315</v>
      </c>
      <c r="Q45" s="14">
        <f>+ROUND(IF('[1]UES Monthly Customers'!AA45&gt;0,'[1]UES Monthly Sales'!AA45/'[1]UES Monthly Customers'!AA45,0),0)</f>
        <v>0</v>
      </c>
      <c r="R45" s="14">
        <f>+ROUND(IF('[1]UES Monthly Customers'!AB45&gt;0,'[1]UES Monthly Sales'!AB45/'[1]UES Monthly Customers'!AB45,0),0)</f>
        <v>186311</v>
      </c>
      <c r="S45" s="19">
        <f>+ROUND(IF('[1]UES Monthly Customers'!AC45&gt;0,'[1]UES Monthly Sales'!AC45/'[1]UES Monthly Customers'!AC45,0),0)</f>
        <v>897</v>
      </c>
      <c r="T45" s="15">
        <f>+ROUND(IF('[1]UES Monthly Customers'!AD45&gt;0,'[1]UES Monthly Sales'!AD45/'[1]UES Monthly Customers'!AD45,0),0)</f>
        <v>4502</v>
      </c>
      <c r="U45" s="20"/>
      <c r="V45" s="14">
        <f>+ROUND(IF('[1]UES Monthly Customers'!AF45&gt;0,'[1]UES Monthly Sales'!AF45/'[1]UES Monthly Customers'!AF45,0),0)</f>
        <v>702</v>
      </c>
      <c r="W45" s="14">
        <f>+ROUND(IF('[1]UES Monthly Customers'!AG45&gt;0,'[1]UES Monthly Sales'!AG45/'[1]UES Monthly Customers'!AG45,0),0)</f>
        <v>0</v>
      </c>
      <c r="X45" s="14">
        <f>+ROUND(IF('[1]UES Monthly Customers'!AH45&gt;0,'[1]UES Monthly Sales'!AH45/'[1]UES Monthly Customers'!AH45,0),0)</f>
        <v>2411</v>
      </c>
      <c r="Y45" s="14">
        <f>+ROUND(IF('[1]UES Monthly Customers'!AI45&gt;0,'[1]UES Monthly Sales'!AI45/'[1]UES Monthly Customers'!AI45,0),0)</f>
        <v>0</v>
      </c>
      <c r="Z45" s="14">
        <f>+ROUND(IF('[1]UES Monthly Customers'!AJ45&gt;0,'[1]UES Monthly Sales'!AJ45/'[1]UES Monthly Customers'!AJ45,0),0)</f>
        <v>2473</v>
      </c>
      <c r="AA45" s="14">
        <f>+ROUND(IF('[1]UES Monthly Customers'!AK45&gt;0,'[1]UES Monthly Sales'!AK45/'[1]UES Monthly Customers'!AK45,0),0)</f>
        <v>0</v>
      </c>
      <c r="AB45" s="14">
        <f>+ROUND(IF('[1]UES Monthly Customers'!AL45&gt;0,'[1]UES Monthly Sales'!AL45/'[1]UES Monthly Customers'!AL45,0),0)</f>
        <v>169486</v>
      </c>
      <c r="AC45" s="19">
        <f>+ROUND(IF('[1]UES Monthly Customers'!AM45&gt;0,'[1]UES Monthly Sales'!AM45/'[1]UES Monthly Customers'!AM45,0),0)</f>
        <v>327</v>
      </c>
      <c r="AD45" s="15">
        <f>+ROUND(IF('[1]UES Monthly Customers'!AN45&gt;0,'[1]UES Monthly Sales'!AN45/'[1]UES Monthly Customers'!AN45,0),0)</f>
        <v>1273</v>
      </c>
      <c r="AE45" s="21"/>
      <c r="AF45" s="22">
        <f>+ROUND(IF('[1]UES Monthly Customers'!AP45&gt;0,'[1]UES Monthly Sales'!AP45/'[1]UES Monthly Customers'!AP45,0),0)</f>
        <v>698</v>
      </c>
      <c r="AG45" s="23">
        <f>+ROUND(IF('[1]UES Monthly Customers'!AQ45&gt;0,'[1]UES Monthly Sales'!AQ45/'[1]UES Monthly Customers'!AQ45,0),0)</f>
        <v>747</v>
      </c>
      <c r="AH45" s="24">
        <f>+ROUND(IF('[1]UES Monthly Customers'!AT45&gt;0,'[1]UES Monthly Sales'!AT45/'[1]UES Monthly Customers'!AT45,0),0)</f>
        <v>702</v>
      </c>
      <c r="AI45" s="25"/>
      <c r="AJ45" s="22">
        <f>+ROUND(IF('[1]UES Monthly Customers'!AV45&gt;0,'[1]UES Monthly Sales'!AV45/'[1]UES Monthly Customers'!AV45,0),0)</f>
        <v>1579</v>
      </c>
      <c r="AK45" s="23">
        <f>+ROUND(IF('[1]UES Monthly Customers'!AW45&gt;0,'[1]UES Monthly Sales'!AW45/'[1]UES Monthly Customers'!AW45,0),0)</f>
        <v>3888</v>
      </c>
      <c r="AL45" s="24">
        <f>+ROUND(IF('[1]UES Monthly Customers'!AZ45&gt;0,'[1]UES Monthly Sales'!AZ45/'[1]UES Monthly Customers'!AZ45,0),0)</f>
        <v>2156</v>
      </c>
      <c r="AM45" s="26"/>
      <c r="AN45" s="27">
        <f>+ROUND(IF('[1]UES Monthly Customers'!BB45&gt;0,'[1]UES Monthly Sales'!BG45/'[1]UES Monthly Customers'!BB45,0),0)</f>
        <v>114140</v>
      </c>
      <c r="AO45" s="23">
        <f>+ROUND(IF('[1]UES Monthly Customers'!BC45&gt;0,'[1]UES Monthly Sales'!BH45/'[1]UES Monthly Customers'!BC45,0),0)</f>
        <v>186311</v>
      </c>
      <c r="AP45" s="24">
        <f>+ROUND(IF('[1]UES Monthly Customers'!BF45&gt;0,'[1]UES Monthly Sales'!BK45/'[1]UES Monthly Customers'!BF45,0),0)</f>
        <v>169486</v>
      </c>
      <c r="AR45" s="28"/>
    </row>
    <row r="46" spans="1:44" s="16" customFormat="1" x14ac:dyDescent="0.3">
      <c r="A46" s="18">
        <v>44287</v>
      </c>
      <c r="B46" s="14">
        <f>+ROUND(IF('[1]UES Monthly Customers'!L46&gt;0,'[1]UES Monthly Sales'!L46/'[1]UES Monthly Customers'!L46,0),0)</f>
        <v>516</v>
      </c>
      <c r="C46" s="14">
        <f>+ROUND(IF('[1]UES Monthly Customers'!M46&gt;0,'[1]UES Monthly Sales'!M46/'[1]UES Monthly Customers'!M46,0),0)</f>
        <v>0</v>
      </c>
      <c r="D46" s="14">
        <f>+ROUND(IF('[1]UES Monthly Customers'!N46&gt;0,'[1]UES Monthly Sales'!N46/'[1]UES Monthly Customers'!N46,0),0)</f>
        <v>1407</v>
      </c>
      <c r="E46" s="14">
        <f>+ROUND(IF('[1]UES Monthly Customers'!O46&gt;0,'[1]UES Monthly Sales'!O46/'[1]UES Monthly Customers'!O46,0),0)</f>
        <v>0</v>
      </c>
      <c r="F46" s="14">
        <f>+ROUND(IF('[1]UES Monthly Customers'!P46&gt;0,'[1]UES Monthly Sales'!P46/'[1]UES Monthly Customers'!P46,0),0)</f>
        <v>865</v>
      </c>
      <c r="G46" s="14">
        <f>+ROUND(IF('[1]UES Monthly Customers'!Q46&gt;0,'[1]UES Monthly Sales'!Q46/'[1]UES Monthly Customers'!Q46,0),0)</f>
        <v>0</v>
      </c>
      <c r="H46" s="14">
        <f>+ROUND(IF('[1]UES Monthly Customers'!R46&gt;0,'[1]UES Monthly Sales'!R46/'[1]UES Monthly Customers'!R46,0),0)</f>
        <v>101444</v>
      </c>
      <c r="I46" s="19">
        <f>+ROUND(IF('[1]UES Monthly Customers'!S46&gt;0,'[1]UES Monthly Sales'!S46/'[1]UES Monthly Customers'!S46,0),0)</f>
        <v>257</v>
      </c>
      <c r="J46" s="15">
        <f>+ROUND(IF('[1]UES Monthly Customers'!T46&gt;0,'[1]UES Monthly Sales'!T46/'[1]UES Monthly Customers'!T46,0),0)</f>
        <v>665</v>
      </c>
      <c r="K46" s="20"/>
      <c r="L46" s="14">
        <f>+ROUND(IF('[1]UES Monthly Customers'!V46&gt;0,'[1]UES Monthly Sales'!V46/'[1]UES Monthly Customers'!V46,0),0)</f>
        <v>549</v>
      </c>
      <c r="M46" s="14">
        <f>+ROUND(IF('[1]UES Monthly Customers'!W46&gt;0,'[1]UES Monthly Sales'!W46/'[1]UES Monthly Customers'!W46,0),0)</f>
        <v>0</v>
      </c>
      <c r="N46" s="14">
        <f>+ROUND(IF('[1]UES Monthly Customers'!X46&gt;0,'[1]UES Monthly Sales'!X46/'[1]UES Monthly Customers'!X46,0),0)</f>
        <v>3601</v>
      </c>
      <c r="O46" s="14">
        <f>+ROUND(IF('[1]UES Monthly Customers'!Y46&gt;0,'[1]UES Monthly Sales'!Y46/'[1]UES Monthly Customers'!Y46,0),0)</f>
        <v>0</v>
      </c>
      <c r="P46" s="14">
        <f>+ROUND(IF('[1]UES Monthly Customers'!Z46&gt;0,'[1]UES Monthly Sales'!Z46/'[1]UES Monthly Customers'!Z46,0),0)</f>
        <v>3339</v>
      </c>
      <c r="Q46" s="14">
        <f>+ROUND(IF('[1]UES Monthly Customers'!AA46&gt;0,'[1]UES Monthly Sales'!AA46/'[1]UES Monthly Customers'!AA46,0),0)</f>
        <v>0</v>
      </c>
      <c r="R46" s="14">
        <f>+ROUND(IF('[1]UES Monthly Customers'!AB46&gt;0,'[1]UES Monthly Sales'!AB46/'[1]UES Monthly Customers'!AB46,0),0)</f>
        <v>167612</v>
      </c>
      <c r="S46" s="19">
        <f>+ROUND(IF('[1]UES Monthly Customers'!AC46&gt;0,'[1]UES Monthly Sales'!AC46/'[1]UES Monthly Customers'!AC46,0),0)</f>
        <v>883</v>
      </c>
      <c r="T46" s="15">
        <f>+ROUND(IF('[1]UES Monthly Customers'!AD46&gt;0,'[1]UES Monthly Sales'!AD46/'[1]UES Monthly Customers'!AD46,0),0)</f>
        <v>3920</v>
      </c>
      <c r="U46" s="20"/>
      <c r="V46" s="14">
        <f>+ROUND(IF('[1]UES Monthly Customers'!AF46&gt;0,'[1]UES Monthly Sales'!AF46/'[1]UES Monthly Customers'!AF46,0),0)</f>
        <v>518</v>
      </c>
      <c r="W46" s="14">
        <f>+ROUND(IF('[1]UES Monthly Customers'!AG46&gt;0,'[1]UES Monthly Sales'!AG46/'[1]UES Monthly Customers'!AG46,0),0)</f>
        <v>0</v>
      </c>
      <c r="X46" s="14">
        <f>+ROUND(IF('[1]UES Monthly Customers'!AH46&gt;0,'[1]UES Monthly Sales'!AH46/'[1]UES Monthly Customers'!AH46,0),0)</f>
        <v>1975</v>
      </c>
      <c r="Y46" s="14">
        <f>+ROUND(IF('[1]UES Monthly Customers'!AI46&gt;0,'[1]UES Monthly Sales'!AI46/'[1]UES Monthly Customers'!AI46,0),0)</f>
        <v>0</v>
      </c>
      <c r="Z46" s="14">
        <f>+ROUND(IF('[1]UES Monthly Customers'!AJ46&gt;0,'[1]UES Monthly Sales'!AJ46/'[1]UES Monthly Customers'!AJ46,0),0)</f>
        <v>1341</v>
      </c>
      <c r="AA46" s="14">
        <f>+ROUND(IF('[1]UES Monthly Customers'!AK46&gt;0,'[1]UES Monthly Sales'!AK46/'[1]UES Monthly Customers'!AK46,0),0)</f>
        <v>0</v>
      </c>
      <c r="AB46" s="14">
        <f>+ROUND(IF('[1]UES Monthly Customers'!AL46&gt;0,'[1]UES Monthly Sales'!AL46/'[1]UES Monthly Customers'!AL46,0),0)</f>
        <v>152186</v>
      </c>
      <c r="AC46" s="19">
        <f>+ROUND(IF('[1]UES Monthly Customers'!AM46&gt;0,'[1]UES Monthly Sales'!AM46/'[1]UES Monthly Customers'!AM46,0),0)</f>
        <v>378</v>
      </c>
      <c r="AD46" s="15">
        <f>+ROUND(IF('[1]UES Monthly Customers'!AN46&gt;0,'[1]UES Monthly Sales'!AN46/'[1]UES Monthly Customers'!AN46,0),0)</f>
        <v>1022</v>
      </c>
      <c r="AE46" s="21"/>
      <c r="AF46" s="22">
        <f>+ROUND(IF('[1]UES Monthly Customers'!AP46&gt;0,'[1]UES Monthly Sales'!AP46/'[1]UES Monthly Customers'!AP46,0),0)</f>
        <v>516</v>
      </c>
      <c r="AG46" s="23">
        <f>+ROUND(IF('[1]UES Monthly Customers'!AQ46&gt;0,'[1]UES Monthly Sales'!AQ46/'[1]UES Monthly Customers'!AQ46,0),0)</f>
        <v>549</v>
      </c>
      <c r="AH46" s="24">
        <f>+ROUND(IF('[1]UES Monthly Customers'!AT46&gt;0,'[1]UES Monthly Sales'!AT46/'[1]UES Monthly Customers'!AT46,0),0)</f>
        <v>518</v>
      </c>
      <c r="AI46" s="25"/>
      <c r="AJ46" s="22">
        <f>+ROUND(IF('[1]UES Monthly Customers'!AV46&gt;0,'[1]UES Monthly Sales'!AV46/'[1]UES Monthly Customers'!AV46,0),0)</f>
        <v>1245</v>
      </c>
      <c r="AK46" s="23">
        <f>+ROUND(IF('[1]UES Monthly Customers'!AW46&gt;0,'[1]UES Monthly Sales'!AW46/'[1]UES Monthly Customers'!AW46,0),0)</f>
        <v>3337</v>
      </c>
      <c r="AL46" s="24">
        <f>+ROUND(IF('[1]UES Monthly Customers'!AZ46&gt;0,'[1]UES Monthly Sales'!AZ46/'[1]UES Monthly Customers'!AZ46,0),0)</f>
        <v>1767</v>
      </c>
      <c r="AM46" s="26"/>
      <c r="AN46" s="27">
        <f>+ROUND(IF('[1]UES Monthly Customers'!BB46&gt;0,'[1]UES Monthly Sales'!BG46/'[1]UES Monthly Customers'!BB46,0),0)</f>
        <v>101444</v>
      </c>
      <c r="AO46" s="23">
        <f>+ROUND(IF('[1]UES Monthly Customers'!BC46&gt;0,'[1]UES Monthly Sales'!BH46/'[1]UES Monthly Customers'!BC46,0),0)</f>
        <v>167612</v>
      </c>
      <c r="AP46" s="24">
        <f>+ROUND(IF('[1]UES Monthly Customers'!BF46&gt;0,'[1]UES Monthly Sales'!BK46/'[1]UES Monthly Customers'!BF46,0),0)</f>
        <v>152186</v>
      </c>
      <c r="AR46" s="28"/>
    </row>
    <row r="47" spans="1:44" s="16" customFormat="1" x14ac:dyDescent="0.3">
      <c r="A47" s="18">
        <v>44317</v>
      </c>
      <c r="B47" s="14">
        <f>+ROUND(IF('[1]UES Monthly Customers'!L47&gt;0,'[1]UES Monthly Sales'!L47/'[1]UES Monthly Customers'!L47,0),0)</f>
        <v>493</v>
      </c>
      <c r="C47" s="14">
        <f>+ROUND(IF('[1]UES Monthly Customers'!M47&gt;0,'[1]UES Monthly Sales'!M47/'[1]UES Monthly Customers'!M47,0),0)</f>
        <v>0</v>
      </c>
      <c r="D47" s="14">
        <f>+ROUND(IF('[1]UES Monthly Customers'!N47&gt;0,'[1]UES Monthly Sales'!N47/'[1]UES Monthly Customers'!N47,0),0)</f>
        <v>1411</v>
      </c>
      <c r="E47" s="14">
        <f>+ROUND(IF('[1]UES Monthly Customers'!O47&gt;0,'[1]UES Monthly Sales'!O47/'[1]UES Monthly Customers'!O47,0),0)</f>
        <v>0</v>
      </c>
      <c r="F47" s="14">
        <f>+ROUND(IF('[1]UES Monthly Customers'!P47&gt;0,'[1]UES Monthly Sales'!P47/'[1]UES Monthly Customers'!P47,0),0)</f>
        <v>674</v>
      </c>
      <c r="G47" s="14">
        <f>+ROUND(IF('[1]UES Monthly Customers'!Q47&gt;0,'[1]UES Monthly Sales'!Q47/'[1]UES Monthly Customers'!Q47,0),0)</f>
        <v>0</v>
      </c>
      <c r="H47" s="14">
        <f>+ROUND(IF('[1]UES Monthly Customers'!R47&gt;0,'[1]UES Monthly Sales'!R47/'[1]UES Monthly Customers'!R47,0),0)</f>
        <v>106320</v>
      </c>
      <c r="I47" s="19">
        <f>+ROUND(IF('[1]UES Monthly Customers'!S47&gt;0,'[1]UES Monthly Sales'!S47/'[1]UES Monthly Customers'!S47,0),0)</f>
        <v>258</v>
      </c>
      <c r="J47" s="15">
        <f>+ROUND(IF('[1]UES Monthly Customers'!T47&gt;0,'[1]UES Monthly Sales'!T47/'[1]UES Monthly Customers'!T47,0),0)</f>
        <v>647</v>
      </c>
      <c r="K47" s="20"/>
      <c r="L47" s="14">
        <f>+ROUND(IF('[1]UES Monthly Customers'!V47&gt;0,'[1]UES Monthly Sales'!V47/'[1]UES Monthly Customers'!V47,0),0)</f>
        <v>531</v>
      </c>
      <c r="M47" s="14">
        <f>+ROUND(IF('[1]UES Monthly Customers'!W47&gt;0,'[1]UES Monthly Sales'!W47/'[1]UES Monthly Customers'!W47,0),0)</f>
        <v>0</v>
      </c>
      <c r="N47" s="14">
        <f>+ROUND(IF('[1]UES Monthly Customers'!X47&gt;0,'[1]UES Monthly Sales'!X47/'[1]UES Monthly Customers'!X47,0),0)</f>
        <v>3768</v>
      </c>
      <c r="O47" s="14">
        <f>+ROUND(IF('[1]UES Monthly Customers'!Y47&gt;0,'[1]UES Monthly Sales'!Y47/'[1]UES Monthly Customers'!Y47,0),0)</f>
        <v>0</v>
      </c>
      <c r="P47" s="14">
        <f>+ROUND(IF('[1]UES Monthly Customers'!Z47&gt;0,'[1]UES Monthly Sales'!Z47/'[1]UES Monthly Customers'!Z47,0),0)</f>
        <v>2495</v>
      </c>
      <c r="Q47" s="14">
        <f>+ROUND(IF('[1]UES Monthly Customers'!AA47&gt;0,'[1]UES Monthly Sales'!AA47/'[1]UES Monthly Customers'!AA47,0),0)</f>
        <v>0</v>
      </c>
      <c r="R47" s="14">
        <f>+ROUND(IF('[1]UES Monthly Customers'!AB47&gt;0,'[1]UES Monthly Sales'!AB47/'[1]UES Monthly Customers'!AB47,0),0)</f>
        <v>172303</v>
      </c>
      <c r="S47" s="19">
        <f>+ROUND(IF('[1]UES Monthly Customers'!AC47&gt;0,'[1]UES Monthly Sales'!AC47/'[1]UES Monthly Customers'!AC47,0),0)</f>
        <v>883</v>
      </c>
      <c r="T47" s="15">
        <f>+ROUND(IF('[1]UES Monthly Customers'!AD47&gt;0,'[1]UES Monthly Sales'!AD47/'[1]UES Monthly Customers'!AD47,0),0)</f>
        <v>4050</v>
      </c>
      <c r="U47" s="20"/>
      <c r="V47" s="14">
        <f>+ROUND(IF('[1]UES Monthly Customers'!AF47&gt;0,'[1]UES Monthly Sales'!AF47/'[1]UES Monthly Customers'!AF47,0),0)</f>
        <v>496</v>
      </c>
      <c r="W47" s="14">
        <f>+ROUND(IF('[1]UES Monthly Customers'!AG47&gt;0,'[1]UES Monthly Sales'!AG47/'[1]UES Monthly Customers'!AG47,0),0)</f>
        <v>0</v>
      </c>
      <c r="X47" s="14">
        <f>+ROUND(IF('[1]UES Monthly Customers'!AH47&gt;0,'[1]UES Monthly Sales'!AH47/'[1]UES Monthly Customers'!AH47,0),0)</f>
        <v>2013</v>
      </c>
      <c r="Y47" s="14">
        <f>+ROUND(IF('[1]UES Monthly Customers'!AI47&gt;0,'[1]UES Monthly Sales'!AI47/'[1]UES Monthly Customers'!AI47,0),0)</f>
        <v>0</v>
      </c>
      <c r="Z47" s="14">
        <f>+ROUND(IF('[1]UES Monthly Customers'!AJ47&gt;0,'[1]UES Monthly Sales'!AJ47/'[1]UES Monthly Customers'!AJ47,0),0)</f>
        <v>1024</v>
      </c>
      <c r="AA47" s="14">
        <f>+ROUND(IF('[1]UES Monthly Customers'!AK47&gt;0,'[1]UES Monthly Sales'!AK47/'[1]UES Monthly Customers'!AK47,0),0)</f>
        <v>0</v>
      </c>
      <c r="AB47" s="14">
        <f>+ROUND(IF('[1]UES Monthly Customers'!AL47&gt;0,'[1]UES Monthly Sales'!AL47/'[1]UES Monthly Customers'!AL47,0),0)</f>
        <v>157014</v>
      </c>
      <c r="AC47" s="19">
        <f>+ROUND(IF('[1]UES Monthly Customers'!AM47&gt;0,'[1]UES Monthly Sales'!AM47/'[1]UES Monthly Customers'!AM47,0),0)</f>
        <v>379</v>
      </c>
      <c r="AD47" s="15">
        <f>+ROUND(IF('[1]UES Monthly Customers'!AN47&gt;0,'[1]UES Monthly Sales'!AN47/'[1]UES Monthly Customers'!AN47,0),0)</f>
        <v>1014</v>
      </c>
      <c r="AE47" s="21"/>
      <c r="AF47" s="22">
        <f>+ROUND(IF('[1]UES Monthly Customers'!AP47&gt;0,'[1]UES Monthly Sales'!AP47/'[1]UES Monthly Customers'!AP47,0),0)</f>
        <v>493</v>
      </c>
      <c r="AG47" s="23">
        <f>+ROUND(IF('[1]UES Monthly Customers'!AQ47&gt;0,'[1]UES Monthly Sales'!AQ47/'[1]UES Monthly Customers'!AQ47,0),0)</f>
        <v>531</v>
      </c>
      <c r="AH47" s="24">
        <f>+ROUND(IF('[1]UES Monthly Customers'!AT47&gt;0,'[1]UES Monthly Sales'!AT47/'[1]UES Monthly Customers'!AT47,0),0)</f>
        <v>496</v>
      </c>
      <c r="AI47" s="25"/>
      <c r="AJ47" s="22">
        <f>+ROUND(IF('[1]UES Monthly Customers'!AV47&gt;0,'[1]UES Monthly Sales'!AV47/'[1]UES Monthly Customers'!AV47,0),0)</f>
        <v>1246</v>
      </c>
      <c r="AK47" s="23">
        <f>+ROUND(IF('[1]UES Monthly Customers'!AW47&gt;0,'[1]UES Monthly Sales'!AW47/'[1]UES Monthly Customers'!AW47,0),0)</f>
        <v>3473</v>
      </c>
      <c r="AL47" s="24">
        <f>+ROUND(IF('[1]UES Monthly Customers'!AZ47&gt;0,'[1]UES Monthly Sales'!AZ47/'[1]UES Monthly Customers'!AZ47,0),0)</f>
        <v>1795</v>
      </c>
      <c r="AM47" s="26"/>
      <c r="AN47" s="27">
        <f>+ROUND(IF('[1]UES Monthly Customers'!BB47&gt;0,'[1]UES Monthly Sales'!BG47/'[1]UES Monthly Customers'!BB47,0),0)</f>
        <v>106320</v>
      </c>
      <c r="AO47" s="23">
        <f>+ROUND(IF('[1]UES Monthly Customers'!BC47&gt;0,'[1]UES Monthly Sales'!BH47/'[1]UES Monthly Customers'!BC47,0),0)</f>
        <v>172303</v>
      </c>
      <c r="AP47" s="24">
        <f>+ROUND(IF('[1]UES Monthly Customers'!BF47&gt;0,'[1]UES Monthly Sales'!BK47/'[1]UES Monthly Customers'!BF47,0),0)</f>
        <v>157014</v>
      </c>
      <c r="AR47" s="28"/>
    </row>
    <row r="48" spans="1:44" s="16" customFormat="1" x14ac:dyDescent="0.3">
      <c r="A48" s="18">
        <v>44348</v>
      </c>
      <c r="B48" s="14">
        <f>+ROUND(IF('[1]UES Monthly Customers'!L48&gt;0,'[1]UES Monthly Sales'!L48/'[1]UES Monthly Customers'!L48,0),0)</f>
        <v>635</v>
      </c>
      <c r="C48" s="14">
        <f>+ROUND(IF('[1]UES Monthly Customers'!M48&gt;0,'[1]UES Monthly Sales'!M48/'[1]UES Monthly Customers'!M48,0),0)</f>
        <v>0</v>
      </c>
      <c r="D48" s="14">
        <f>+ROUND(IF('[1]UES Monthly Customers'!N48&gt;0,'[1]UES Monthly Sales'!N48/'[1]UES Monthly Customers'!N48,0),0)</f>
        <v>1686</v>
      </c>
      <c r="E48" s="14">
        <f>+ROUND(IF('[1]UES Monthly Customers'!O48&gt;0,'[1]UES Monthly Sales'!O48/'[1]UES Monthly Customers'!O48,0),0)</f>
        <v>0</v>
      </c>
      <c r="F48" s="14">
        <f>+ROUND(IF('[1]UES Monthly Customers'!P48&gt;0,'[1]UES Monthly Sales'!P48/'[1]UES Monthly Customers'!P48,0),0)</f>
        <v>757</v>
      </c>
      <c r="G48" s="14">
        <f>+ROUND(IF('[1]UES Monthly Customers'!Q48&gt;0,'[1]UES Monthly Sales'!Q48/'[1]UES Monthly Customers'!Q48,0),0)</f>
        <v>0</v>
      </c>
      <c r="H48" s="14">
        <f>+ROUND(IF('[1]UES Monthly Customers'!R48&gt;0,'[1]UES Monthly Sales'!R48/'[1]UES Monthly Customers'!R48,0),0)</f>
        <v>127956</v>
      </c>
      <c r="I48" s="19">
        <f>+ROUND(IF('[1]UES Monthly Customers'!S48&gt;0,'[1]UES Monthly Sales'!S48/'[1]UES Monthly Customers'!S48,0),0)</f>
        <v>240</v>
      </c>
      <c r="J48" s="15">
        <f>+ROUND(IF('[1]UES Monthly Customers'!T48&gt;0,'[1]UES Monthly Sales'!T48/'[1]UES Monthly Customers'!T48,0),0)</f>
        <v>815</v>
      </c>
      <c r="K48" s="20"/>
      <c r="L48" s="14">
        <f>+ROUND(IF('[1]UES Monthly Customers'!V48&gt;0,'[1]UES Monthly Sales'!V48/'[1]UES Monthly Customers'!V48,0),0)</f>
        <v>655</v>
      </c>
      <c r="M48" s="14">
        <f>+ROUND(IF('[1]UES Monthly Customers'!W48&gt;0,'[1]UES Monthly Sales'!W48/'[1]UES Monthly Customers'!W48,0),0)</f>
        <v>0</v>
      </c>
      <c r="N48" s="14">
        <f>+ROUND(IF('[1]UES Monthly Customers'!X48&gt;0,'[1]UES Monthly Sales'!X48/'[1]UES Monthly Customers'!X48,0),0)</f>
        <v>4360</v>
      </c>
      <c r="O48" s="14">
        <f>+ROUND(IF('[1]UES Monthly Customers'!Y48&gt;0,'[1]UES Monthly Sales'!Y48/'[1]UES Monthly Customers'!Y48,0),0)</f>
        <v>0</v>
      </c>
      <c r="P48" s="14">
        <f>+ROUND(IF('[1]UES Monthly Customers'!Z48&gt;0,'[1]UES Monthly Sales'!Z48/'[1]UES Monthly Customers'!Z48,0),0)</f>
        <v>2201</v>
      </c>
      <c r="Q48" s="14">
        <f>+ROUND(IF('[1]UES Monthly Customers'!AA48&gt;0,'[1]UES Monthly Sales'!AA48/'[1]UES Monthly Customers'!AA48,0),0)</f>
        <v>0</v>
      </c>
      <c r="R48" s="14">
        <f>+ROUND(IF('[1]UES Monthly Customers'!AB48&gt;0,'[1]UES Monthly Sales'!AB48/'[1]UES Monthly Customers'!AB48,0),0)</f>
        <v>185220</v>
      </c>
      <c r="S48" s="19">
        <f>+ROUND(IF('[1]UES Monthly Customers'!AC48&gt;0,'[1]UES Monthly Sales'!AC48/'[1]UES Monthly Customers'!AC48,0),0)</f>
        <v>752</v>
      </c>
      <c r="T48" s="15">
        <f>+ROUND(IF('[1]UES Monthly Customers'!AD48&gt;0,'[1]UES Monthly Sales'!AD48/'[1]UES Monthly Customers'!AD48,0),0)</f>
        <v>4562</v>
      </c>
      <c r="U48" s="20"/>
      <c r="V48" s="14">
        <f>+ROUND(IF('[1]UES Monthly Customers'!AF48&gt;0,'[1]UES Monthly Sales'!AF48/'[1]UES Monthly Customers'!AF48,0),0)</f>
        <v>637</v>
      </c>
      <c r="W48" s="14">
        <f>+ROUND(IF('[1]UES Monthly Customers'!AG48&gt;0,'[1]UES Monthly Sales'!AG48/'[1]UES Monthly Customers'!AG48,0),0)</f>
        <v>0</v>
      </c>
      <c r="X48" s="14">
        <f>+ROUND(IF('[1]UES Monthly Customers'!AH48&gt;0,'[1]UES Monthly Sales'!AH48/'[1]UES Monthly Customers'!AH48,0),0)</f>
        <v>2357</v>
      </c>
      <c r="Y48" s="14">
        <f>+ROUND(IF('[1]UES Monthly Customers'!AI48&gt;0,'[1]UES Monthly Sales'!AI48/'[1]UES Monthly Customers'!AI48,0),0)</f>
        <v>0</v>
      </c>
      <c r="Z48" s="14">
        <f>+ROUND(IF('[1]UES Monthly Customers'!AJ48&gt;0,'[1]UES Monthly Sales'!AJ48/'[1]UES Monthly Customers'!AJ48,0),0)</f>
        <v>1035</v>
      </c>
      <c r="AA48" s="14">
        <f>+ROUND(IF('[1]UES Monthly Customers'!AK48&gt;0,'[1]UES Monthly Sales'!AK48/'[1]UES Monthly Customers'!AK48,0),0)</f>
        <v>0</v>
      </c>
      <c r="AB48" s="14">
        <f>+ROUND(IF('[1]UES Monthly Customers'!AL48&gt;0,'[1]UES Monthly Sales'!AL48/'[1]UES Monthly Customers'!AL48,0),0)</f>
        <v>172268</v>
      </c>
      <c r="AC48" s="19">
        <f>+ROUND(IF('[1]UES Monthly Customers'!AM48&gt;0,'[1]UES Monthly Sales'!AM48/'[1]UES Monthly Customers'!AM48,0),0)</f>
        <v>345</v>
      </c>
      <c r="AD48" s="15">
        <f>+ROUND(IF('[1]UES Monthly Customers'!AN48&gt;0,'[1]UES Monthly Sales'!AN48/'[1]UES Monthly Customers'!AN48,0),0)</f>
        <v>1220</v>
      </c>
      <c r="AE48" s="21"/>
      <c r="AF48" s="22">
        <f>+ROUND(IF('[1]UES Monthly Customers'!AP48&gt;0,'[1]UES Monthly Sales'!AP48/'[1]UES Monthly Customers'!AP48,0),0)</f>
        <v>635</v>
      </c>
      <c r="AG48" s="23">
        <f>+ROUND(IF('[1]UES Monthly Customers'!AQ48&gt;0,'[1]UES Monthly Sales'!AQ48/'[1]UES Monthly Customers'!AQ48,0),0)</f>
        <v>655</v>
      </c>
      <c r="AH48" s="24">
        <f>+ROUND(IF('[1]UES Monthly Customers'!AT48&gt;0,'[1]UES Monthly Sales'!AT48/'[1]UES Monthly Customers'!AT48,0),0)</f>
        <v>637</v>
      </c>
      <c r="AI48" s="25"/>
      <c r="AJ48" s="22">
        <f>+ROUND(IF('[1]UES Monthly Customers'!AV48&gt;0,'[1]UES Monthly Sales'!AV48/'[1]UES Monthly Customers'!AV48,0),0)</f>
        <v>1477</v>
      </c>
      <c r="AK48" s="23">
        <f>+ROUND(IF('[1]UES Monthly Customers'!AW48&gt;0,'[1]UES Monthly Sales'!AW48/'[1]UES Monthly Customers'!AW48,0),0)</f>
        <v>3941</v>
      </c>
      <c r="AL48" s="24">
        <f>+ROUND(IF('[1]UES Monthly Customers'!AZ48&gt;0,'[1]UES Monthly Sales'!AZ48/'[1]UES Monthly Customers'!AZ48,0),0)</f>
        <v>2079</v>
      </c>
      <c r="AM48" s="26"/>
      <c r="AN48" s="27">
        <f>+ROUND(IF('[1]UES Monthly Customers'!BB48&gt;0,'[1]UES Monthly Sales'!BG48/'[1]UES Monthly Customers'!BB48,0),0)</f>
        <v>127956</v>
      </c>
      <c r="AO48" s="23">
        <f>+ROUND(IF('[1]UES Monthly Customers'!BC48&gt;0,'[1]UES Monthly Sales'!BH48/'[1]UES Monthly Customers'!BC48,0),0)</f>
        <v>185220</v>
      </c>
      <c r="AP48" s="24">
        <f>+ROUND(IF('[1]UES Monthly Customers'!BF48&gt;0,'[1]UES Monthly Sales'!BK48/'[1]UES Monthly Customers'!BF48,0),0)</f>
        <v>172268</v>
      </c>
      <c r="AR48" s="28"/>
    </row>
    <row r="49" spans="1:44" s="16" customFormat="1" x14ac:dyDescent="0.3">
      <c r="A49" s="18">
        <v>44378</v>
      </c>
      <c r="B49" s="14">
        <f>+ROUND(IF('[1]UES Monthly Customers'!L49&gt;0,'[1]UES Monthly Sales'!L49/'[1]UES Monthly Customers'!L49,0),0)</f>
        <v>742</v>
      </c>
      <c r="C49" s="14">
        <f>+ROUND(IF('[1]UES Monthly Customers'!M49&gt;0,'[1]UES Monthly Sales'!M49/'[1]UES Monthly Customers'!M49,0),0)</f>
        <v>0</v>
      </c>
      <c r="D49" s="14">
        <f>+ROUND(IF('[1]UES Monthly Customers'!N49&gt;0,'[1]UES Monthly Sales'!N49/'[1]UES Monthly Customers'!N49,0),0)</f>
        <v>1846</v>
      </c>
      <c r="E49" s="14">
        <f>+ROUND(IF('[1]UES Monthly Customers'!O49&gt;0,'[1]UES Monthly Sales'!O49/'[1]UES Monthly Customers'!O49,0),0)</f>
        <v>0</v>
      </c>
      <c r="F49" s="14">
        <f>+ROUND(IF('[1]UES Monthly Customers'!P49&gt;0,'[1]UES Monthly Sales'!P49/'[1]UES Monthly Customers'!P49,0),0)</f>
        <v>824</v>
      </c>
      <c r="G49" s="14">
        <f>+ROUND(IF('[1]UES Monthly Customers'!Q49&gt;0,'[1]UES Monthly Sales'!Q49/'[1]UES Monthly Customers'!Q49,0),0)</f>
        <v>0</v>
      </c>
      <c r="H49" s="14">
        <f>+ROUND(IF('[1]UES Monthly Customers'!R49&gt;0,'[1]UES Monthly Sales'!R49/'[1]UES Monthly Customers'!R49,0),0)</f>
        <v>138781</v>
      </c>
      <c r="I49" s="19">
        <f>+ROUND(IF('[1]UES Monthly Customers'!S49&gt;0,'[1]UES Monthly Sales'!S49/'[1]UES Monthly Customers'!S49,0),0)</f>
        <v>240</v>
      </c>
      <c r="J49" s="15">
        <f>+ROUND(IF('[1]UES Monthly Customers'!T49&gt;0,'[1]UES Monthly Sales'!T49/'[1]UES Monthly Customers'!T49,0),0)</f>
        <v>934</v>
      </c>
      <c r="K49" s="20"/>
      <c r="L49" s="14">
        <f>+ROUND(IF('[1]UES Monthly Customers'!V49&gt;0,'[1]UES Monthly Sales'!V49/'[1]UES Monthly Customers'!V49,0),0)</f>
        <v>756</v>
      </c>
      <c r="M49" s="14">
        <f>+ROUND(IF('[1]UES Monthly Customers'!W49&gt;0,'[1]UES Monthly Sales'!W49/'[1]UES Monthly Customers'!W49,0),0)</f>
        <v>0</v>
      </c>
      <c r="N49" s="14">
        <f>+ROUND(IF('[1]UES Monthly Customers'!X49&gt;0,'[1]UES Monthly Sales'!X49/'[1]UES Monthly Customers'!X49,0),0)</f>
        <v>4668</v>
      </c>
      <c r="O49" s="14">
        <f>+ROUND(IF('[1]UES Monthly Customers'!Y49&gt;0,'[1]UES Monthly Sales'!Y49/'[1]UES Monthly Customers'!Y49,0),0)</f>
        <v>0</v>
      </c>
      <c r="P49" s="14">
        <f>+ROUND(IF('[1]UES Monthly Customers'!Z49&gt;0,'[1]UES Monthly Sales'!Z49/'[1]UES Monthly Customers'!Z49,0),0)</f>
        <v>2448</v>
      </c>
      <c r="Q49" s="14">
        <f>+ROUND(IF('[1]UES Monthly Customers'!AA49&gt;0,'[1]UES Monthly Sales'!AA49/'[1]UES Monthly Customers'!AA49,0),0)</f>
        <v>0</v>
      </c>
      <c r="R49" s="14">
        <f>+ROUND(IF('[1]UES Monthly Customers'!AB49&gt;0,'[1]UES Monthly Sales'!AB49/'[1]UES Monthly Customers'!AB49,0),0)</f>
        <v>192793</v>
      </c>
      <c r="S49" s="19">
        <f>+ROUND(IF('[1]UES Monthly Customers'!AC49&gt;0,'[1]UES Monthly Sales'!AC49/'[1]UES Monthly Customers'!AC49,0),0)</f>
        <v>771</v>
      </c>
      <c r="T49" s="15">
        <f>+ROUND(IF('[1]UES Monthly Customers'!AD49&gt;0,'[1]UES Monthly Sales'!AD49/'[1]UES Monthly Customers'!AD49,0),0)</f>
        <v>4831</v>
      </c>
      <c r="U49" s="20"/>
      <c r="V49" s="14">
        <f>+ROUND(IF('[1]UES Monthly Customers'!AF49&gt;0,'[1]UES Monthly Sales'!AF49/'[1]UES Monthly Customers'!AF49,0),0)</f>
        <v>743</v>
      </c>
      <c r="W49" s="14">
        <f>+ROUND(IF('[1]UES Monthly Customers'!AG49&gt;0,'[1]UES Monthly Sales'!AG49/'[1]UES Monthly Customers'!AG49,0),0)</f>
        <v>0</v>
      </c>
      <c r="X49" s="14">
        <f>+ROUND(IF('[1]UES Monthly Customers'!AH49&gt;0,'[1]UES Monthly Sales'!AH49/'[1]UES Monthly Customers'!AH49,0),0)</f>
        <v>2551</v>
      </c>
      <c r="Y49" s="14">
        <f>+ROUND(IF('[1]UES Monthly Customers'!AI49&gt;0,'[1]UES Monthly Sales'!AI49/'[1]UES Monthly Customers'!AI49,0),0)</f>
        <v>0</v>
      </c>
      <c r="Z49" s="14">
        <f>+ROUND(IF('[1]UES Monthly Customers'!AJ49&gt;0,'[1]UES Monthly Sales'!AJ49/'[1]UES Monthly Customers'!AJ49,0),0)</f>
        <v>1136</v>
      </c>
      <c r="AA49" s="14">
        <f>+ROUND(IF('[1]UES Monthly Customers'!AK49&gt;0,'[1]UES Monthly Sales'!AK49/'[1]UES Monthly Customers'!AK49,0),0)</f>
        <v>0</v>
      </c>
      <c r="AB49" s="14">
        <f>+ROUND(IF('[1]UES Monthly Customers'!AL49&gt;0,'[1]UES Monthly Sales'!AL49/'[1]UES Monthly Customers'!AL49,0),0)</f>
        <v>180254</v>
      </c>
      <c r="AC49" s="19">
        <f>+ROUND(IF('[1]UES Monthly Customers'!AM49&gt;0,'[1]UES Monthly Sales'!AM49/'[1]UES Monthly Customers'!AM49,0),0)</f>
        <v>348</v>
      </c>
      <c r="AD49" s="15">
        <f>+ROUND(IF('[1]UES Monthly Customers'!AN49&gt;0,'[1]UES Monthly Sales'!AN49/'[1]UES Monthly Customers'!AN49,0),0)</f>
        <v>1352</v>
      </c>
      <c r="AE49" s="21"/>
      <c r="AF49" s="22">
        <f>+ROUND(IF('[1]UES Monthly Customers'!AP49&gt;0,'[1]UES Monthly Sales'!AP49/'[1]UES Monthly Customers'!AP49,0),0)</f>
        <v>742</v>
      </c>
      <c r="AG49" s="23">
        <f>+ROUND(IF('[1]UES Monthly Customers'!AQ49&gt;0,'[1]UES Monthly Sales'!AQ49/'[1]UES Monthly Customers'!AQ49,0),0)</f>
        <v>756</v>
      </c>
      <c r="AH49" s="24">
        <f>+ROUND(IF('[1]UES Monthly Customers'!AT49&gt;0,'[1]UES Monthly Sales'!AT49/'[1]UES Monthly Customers'!AT49,0),0)</f>
        <v>743</v>
      </c>
      <c r="AI49" s="25"/>
      <c r="AJ49" s="22">
        <f>+ROUND(IF('[1]UES Monthly Customers'!AV49&gt;0,'[1]UES Monthly Sales'!AV49/'[1]UES Monthly Customers'!AV49,0),0)</f>
        <v>1613</v>
      </c>
      <c r="AK49" s="23">
        <f>+ROUND(IF('[1]UES Monthly Customers'!AW49&gt;0,'[1]UES Monthly Sales'!AW49/'[1]UES Monthly Customers'!AW49,0),0)</f>
        <v>4221</v>
      </c>
      <c r="AL49" s="24">
        <f>+ROUND(IF('[1]UES Monthly Customers'!AZ49&gt;0,'[1]UES Monthly Sales'!AZ49/'[1]UES Monthly Customers'!AZ49,0),0)</f>
        <v>2246</v>
      </c>
      <c r="AM49" s="26"/>
      <c r="AN49" s="27">
        <f>+ROUND(IF('[1]UES Monthly Customers'!BB49&gt;0,'[1]UES Monthly Sales'!BG49/'[1]UES Monthly Customers'!BB49,0),0)</f>
        <v>138781</v>
      </c>
      <c r="AO49" s="23">
        <f>+ROUND(IF('[1]UES Monthly Customers'!BC49&gt;0,'[1]UES Monthly Sales'!BH49/'[1]UES Monthly Customers'!BC49,0),0)</f>
        <v>192793</v>
      </c>
      <c r="AP49" s="24">
        <f>+ROUND(IF('[1]UES Monthly Customers'!BF49&gt;0,'[1]UES Monthly Sales'!BK49/'[1]UES Monthly Customers'!BF49,0),0)</f>
        <v>180254</v>
      </c>
      <c r="AR49" s="28"/>
    </row>
    <row r="50" spans="1:44" s="16" customFormat="1" x14ac:dyDescent="0.3">
      <c r="A50" s="18">
        <v>44409</v>
      </c>
      <c r="B50" s="14">
        <f>+ROUND(IF('[1]UES Monthly Customers'!L50&gt;0,'[1]UES Monthly Sales'!L50/'[1]UES Monthly Customers'!L50,0),0)</f>
        <v>744</v>
      </c>
      <c r="C50" s="14">
        <f>+ROUND(IF('[1]UES Monthly Customers'!M50&gt;0,'[1]UES Monthly Sales'!M50/'[1]UES Monthly Customers'!M50,0),0)</f>
        <v>0</v>
      </c>
      <c r="D50" s="14">
        <f>+ROUND(IF('[1]UES Monthly Customers'!N50&gt;0,'[1]UES Monthly Sales'!N50/'[1]UES Monthly Customers'!N50,0),0)</f>
        <v>1925</v>
      </c>
      <c r="E50" s="14">
        <f>+ROUND(IF('[1]UES Monthly Customers'!O50&gt;0,'[1]UES Monthly Sales'!O50/'[1]UES Monthly Customers'!O50,0),0)</f>
        <v>0</v>
      </c>
      <c r="F50" s="14">
        <f>+ROUND(IF('[1]UES Monthly Customers'!P50&gt;0,'[1]UES Monthly Sales'!P50/'[1]UES Monthly Customers'!P50,0),0)</f>
        <v>859</v>
      </c>
      <c r="G50" s="14">
        <f>+ROUND(IF('[1]UES Monthly Customers'!Q50&gt;0,'[1]UES Monthly Sales'!Q50/'[1]UES Monthly Customers'!Q50,0),0)</f>
        <v>0</v>
      </c>
      <c r="H50" s="14">
        <f>+ROUND(IF('[1]UES Monthly Customers'!R50&gt;0,'[1]UES Monthly Sales'!R50/'[1]UES Monthly Customers'!R50,0),0)</f>
        <v>141179</v>
      </c>
      <c r="I50" s="19">
        <f>+ROUND(IF('[1]UES Monthly Customers'!S50&gt;0,'[1]UES Monthly Sales'!S50/'[1]UES Monthly Customers'!S50,0),0)</f>
        <v>243</v>
      </c>
      <c r="J50" s="15">
        <f>+ROUND(IF('[1]UES Monthly Customers'!T50&gt;0,'[1]UES Monthly Sales'!T50/'[1]UES Monthly Customers'!T50,0),0)</f>
        <v>945</v>
      </c>
      <c r="K50" s="20"/>
      <c r="L50" s="14">
        <f>+ROUND(IF('[1]UES Monthly Customers'!V50&gt;0,'[1]UES Monthly Sales'!V50/'[1]UES Monthly Customers'!V50,0),0)</f>
        <v>756</v>
      </c>
      <c r="M50" s="14">
        <f>+ROUND(IF('[1]UES Monthly Customers'!W50&gt;0,'[1]UES Monthly Sales'!W50/'[1]UES Monthly Customers'!W50,0),0)</f>
        <v>0</v>
      </c>
      <c r="N50" s="14">
        <f>+ROUND(IF('[1]UES Monthly Customers'!X50&gt;0,'[1]UES Monthly Sales'!X50/'[1]UES Monthly Customers'!X50,0),0)</f>
        <v>4710</v>
      </c>
      <c r="O50" s="14">
        <f>+ROUND(IF('[1]UES Monthly Customers'!Y50&gt;0,'[1]UES Monthly Sales'!Y50/'[1]UES Monthly Customers'!Y50,0),0)</f>
        <v>0</v>
      </c>
      <c r="P50" s="14">
        <f>+ROUND(IF('[1]UES Monthly Customers'!Z50&gt;0,'[1]UES Monthly Sales'!Z50/'[1]UES Monthly Customers'!Z50,0),0)</f>
        <v>2439</v>
      </c>
      <c r="Q50" s="14">
        <f>+ROUND(IF('[1]UES Monthly Customers'!AA50&gt;0,'[1]UES Monthly Sales'!AA50/'[1]UES Monthly Customers'!AA50,0),0)</f>
        <v>0</v>
      </c>
      <c r="R50" s="14">
        <f>+ROUND(IF('[1]UES Monthly Customers'!AB50&gt;0,'[1]UES Monthly Sales'!AB50/'[1]UES Monthly Customers'!AB50,0),0)</f>
        <v>197348</v>
      </c>
      <c r="S50" s="19">
        <f>+ROUND(IF('[1]UES Monthly Customers'!AC50&gt;0,'[1]UES Monthly Sales'!AC50/'[1]UES Monthly Customers'!AC50,0),0)</f>
        <v>785</v>
      </c>
      <c r="T50" s="15">
        <f>+ROUND(IF('[1]UES Monthly Customers'!AD50&gt;0,'[1]UES Monthly Sales'!AD50/'[1]UES Monthly Customers'!AD50,0),0)</f>
        <v>4931</v>
      </c>
      <c r="U50" s="20"/>
      <c r="V50" s="14">
        <f>+ROUND(IF('[1]UES Monthly Customers'!AF50&gt;0,'[1]UES Monthly Sales'!AF50/'[1]UES Monthly Customers'!AF50,0),0)</f>
        <v>745</v>
      </c>
      <c r="W50" s="14">
        <f>+ROUND(IF('[1]UES Monthly Customers'!AG50&gt;0,'[1]UES Monthly Sales'!AG50/'[1]UES Monthly Customers'!AG50,0),0)</f>
        <v>0</v>
      </c>
      <c r="X50" s="14">
        <f>+ROUND(IF('[1]UES Monthly Customers'!AH50&gt;0,'[1]UES Monthly Sales'!AH50/'[1]UES Monthly Customers'!AH50,0),0)</f>
        <v>2620</v>
      </c>
      <c r="Y50" s="14">
        <f>+ROUND(IF('[1]UES Monthly Customers'!AI50&gt;0,'[1]UES Monthly Sales'!AI50/'[1]UES Monthly Customers'!AI50,0),0)</f>
        <v>0</v>
      </c>
      <c r="Z50" s="14">
        <f>+ROUND(IF('[1]UES Monthly Customers'!AJ50&gt;0,'[1]UES Monthly Sales'!AJ50/'[1]UES Monthly Customers'!AJ50,0),0)</f>
        <v>1156</v>
      </c>
      <c r="AA50" s="14">
        <f>+ROUND(IF('[1]UES Monthly Customers'!AK50&gt;0,'[1]UES Monthly Sales'!AK50/'[1]UES Monthly Customers'!AK50,0),0)</f>
        <v>0</v>
      </c>
      <c r="AB50" s="14">
        <f>+ROUND(IF('[1]UES Monthly Customers'!AL50&gt;0,'[1]UES Monthly Sales'!AL50/'[1]UES Monthly Customers'!AL50,0),0)</f>
        <v>184309</v>
      </c>
      <c r="AC50" s="19">
        <f>+ROUND(IF('[1]UES Monthly Customers'!AM50&gt;0,'[1]UES Monthly Sales'!AM50/'[1]UES Monthly Customers'!AM50,0),0)</f>
        <v>353</v>
      </c>
      <c r="AD50" s="15">
        <f>+ROUND(IF('[1]UES Monthly Customers'!AN50&gt;0,'[1]UES Monthly Sales'!AN50/'[1]UES Monthly Customers'!AN50,0),0)</f>
        <v>1371</v>
      </c>
      <c r="AE50" s="21"/>
      <c r="AF50" s="22">
        <f>+ROUND(IF('[1]UES Monthly Customers'!AP50&gt;0,'[1]UES Monthly Sales'!AP50/'[1]UES Monthly Customers'!AP50,0),0)</f>
        <v>744</v>
      </c>
      <c r="AG50" s="23">
        <f>+ROUND(IF('[1]UES Monthly Customers'!AQ50&gt;0,'[1]UES Monthly Sales'!AQ50/'[1]UES Monthly Customers'!AQ50,0),0)</f>
        <v>756</v>
      </c>
      <c r="AH50" s="24">
        <f>+ROUND(IF('[1]UES Monthly Customers'!AT50&gt;0,'[1]UES Monthly Sales'!AT50/'[1]UES Monthly Customers'!AT50,0),0)</f>
        <v>745</v>
      </c>
      <c r="AI50" s="25"/>
      <c r="AJ50" s="22">
        <f>+ROUND(IF('[1]UES Monthly Customers'!AV50&gt;0,'[1]UES Monthly Sales'!AV50/'[1]UES Monthly Customers'!AV50,0),0)</f>
        <v>1682</v>
      </c>
      <c r="AK50" s="23">
        <f>+ROUND(IF('[1]UES Monthly Customers'!AW50&gt;0,'[1]UES Monthly Sales'!AW50/'[1]UES Monthly Customers'!AW50,0),0)</f>
        <v>4262</v>
      </c>
      <c r="AL50" s="24">
        <f>+ROUND(IF('[1]UES Monthly Customers'!AZ50&gt;0,'[1]UES Monthly Sales'!AZ50/'[1]UES Monthly Customers'!AZ50,0),0)</f>
        <v>2307</v>
      </c>
      <c r="AM50" s="26"/>
      <c r="AN50" s="27">
        <f>+ROUND(IF('[1]UES Monthly Customers'!BB50&gt;0,'[1]UES Monthly Sales'!BG50/'[1]UES Monthly Customers'!BB50,0),0)</f>
        <v>141179</v>
      </c>
      <c r="AO50" s="23">
        <f>+ROUND(IF('[1]UES Monthly Customers'!BC50&gt;0,'[1]UES Monthly Sales'!BH50/'[1]UES Monthly Customers'!BC50,0),0)</f>
        <v>197348</v>
      </c>
      <c r="AP50" s="24">
        <f>+ROUND(IF('[1]UES Monthly Customers'!BF50&gt;0,'[1]UES Monthly Sales'!BK50/'[1]UES Monthly Customers'!BF50,0),0)</f>
        <v>184309</v>
      </c>
      <c r="AR50" s="28"/>
    </row>
    <row r="51" spans="1:44" s="16" customFormat="1" x14ac:dyDescent="0.3">
      <c r="A51" s="18">
        <v>44440</v>
      </c>
      <c r="B51" s="14">
        <f>+ROUND(IF('[1]UES Monthly Customers'!L51&gt;0,'[1]UES Monthly Sales'!L51/'[1]UES Monthly Customers'!L51,0),0)</f>
        <v>727</v>
      </c>
      <c r="C51" s="14">
        <f>+ROUND(IF('[1]UES Monthly Customers'!M51&gt;0,'[1]UES Monthly Sales'!M51/'[1]UES Monthly Customers'!M51,0),0)</f>
        <v>0</v>
      </c>
      <c r="D51" s="14">
        <f>+ROUND(IF('[1]UES Monthly Customers'!N51&gt;0,'[1]UES Monthly Sales'!N51/'[1]UES Monthly Customers'!N51,0),0)</f>
        <v>1862</v>
      </c>
      <c r="E51" s="14">
        <f>+ROUND(IF('[1]UES Monthly Customers'!O51&gt;0,'[1]UES Monthly Sales'!O51/'[1]UES Monthly Customers'!O51,0),0)</f>
        <v>0</v>
      </c>
      <c r="F51" s="14">
        <f>+ROUND(IF('[1]UES Monthly Customers'!P51&gt;0,'[1]UES Monthly Sales'!P51/'[1]UES Monthly Customers'!P51,0),0)</f>
        <v>839</v>
      </c>
      <c r="G51" s="14">
        <f>+ROUND(IF('[1]UES Monthly Customers'!Q51&gt;0,'[1]UES Monthly Sales'!Q51/'[1]UES Monthly Customers'!Q51,0),0)</f>
        <v>0</v>
      </c>
      <c r="H51" s="14">
        <f>+ROUND(IF('[1]UES Monthly Customers'!R51&gt;0,'[1]UES Monthly Sales'!R51/'[1]UES Monthly Customers'!R51,0),0)</f>
        <v>132796</v>
      </c>
      <c r="I51" s="19">
        <f>+ROUND(IF('[1]UES Monthly Customers'!S51&gt;0,'[1]UES Monthly Sales'!S51/'[1]UES Monthly Customers'!S51,0),0)</f>
        <v>243</v>
      </c>
      <c r="J51" s="15">
        <f>+ROUND(IF('[1]UES Monthly Customers'!T51&gt;0,'[1]UES Monthly Sales'!T51/'[1]UES Monthly Customers'!T51,0),0)</f>
        <v>923</v>
      </c>
      <c r="K51" s="20"/>
      <c r="L51" s="14">
        <f>+ROUND(IF('[1]UES Monthly Customers'!V51&gt;0,'[1]UES Monthly Sales'!V51/'[1]UES Monthly Customers'!V51,0),0)</f>
        <v>729</v>
      </c>
      <c r="M51" s="14">
        <f>+ROUND(IF('[1]UES Monthly Customers'!W51&gt;0,'[1]UES Monthly Sales'!W51/'[1]UES Monthly Customers'!W51,0),0)</f>
        <v>0</v>
      </c>
      <c r="N51" s="14">
        <f>+ROUND(IF('[1]UES Monthly Customers'!X51&gt;0,'[1]UES Monthly Sales'!X51/'[1]UES Monthly Customers'!X51,0),0)</f>
        <v>4603</v>
      </c>
      <c r="O51" s="14">
        <f>+ROUND(IF('[1]UES Monthly Customers'!Y51&gt;0,'[1]UES Monthly Sales'!Y51/'[1]UES Monthly Customers'!Y51,0),0)</f>
        <v>0</v>
      </c>
      <c r="P51" s="14">
        <f>+ROUND(IF('[1]UES Monthly Customers'!Z51&gt;0,'[1]UES Monthly Sales'!Z51/'[1]UES Monthly Customers'!Z51,0),0)</f>
        <v>2491</v>
      </c>
      <c r="Q51" s="14">
        <f>+ROUND(IF('[1]UES Monthly Customers'!AA51&gt;0,'[1]UES Monthly Sales'!AA51/'[1]UES Monthly Customers'!AA51,0),0)</f>
        <v>0</v>
      </c>
      <c r="R51" s="14">
        <f>+ROUND(IF('[1]UES Monthly Customers'!AB51&gt;0,'[1]UES Monthly Sales'!AB51/'[1]UES Monthly Customers'!AB51,0),0)</f>
        <v>203064</v>
      </c>
      <c r="S51" s="19">
        <f>+ROUND(IF('[1]UES Monthly Customers'!AC51&gt;0,'[1]UES Monthly Sales'!AC51/'[1]UES Monthly Customers'!AC51,0),0)</f>
        <v>784</v>
      </c>
      <c r="T51" s="15">
        <f>+ROUND(IF('[1]UES Monthly Customers'!AD51&gt;0,'[1]UES Monthly Sales'!AD51/'[1]UES Monthly Customers'!AD51,0),0)</f>
        <v>4943</v>
      </c>
      <c r="U51" s="20"/>
      <c r="V51" s="14">
        <f>+ROUND(IF('[1]UES Monthly Customers'!AF51&gt;0,'[1]UES Monthly Sales'!AF51/'[1]UES Monthly Customers'!AF51,0),0)</f>
        <v>727</v>
      </c>
      <c r="W51" s="14">
        <f>+ROUND(IF('[1]UES Monthly Customers'!AG51&gt;0,'[1]UES Monthly Sales'!AG51/'[1]UES Monthly Customers'!AG51,0),0)</f>
        <v>0</v>
      </c>
      <c r="X51" s="14">
        <f>+ROUND(IF('[1]UES Monthly Customers'!AH51&gt;0,'[1]UES Monthly Sales'!AH51/'[1]UES Monthly Customers'!AH51,0),0)</f>
        <v>2544</v>
      </c>
      <c r="Y51" s="14">
        <f>+ROUND(IF('[1]UES Monthly Customers'!AI51&gt;0,'[1]UES Monthly Sales'!AI51/'[1]UES Monthly Customers'!AI51,0),0)</f>
        <v>0</v>
      </c>
      <c r="Z51" s="14">
        <f>+ROUND(IF('[1]UES Monthly Customers'!AJ51&gt;0,'[1]UES Monthly Sales'!AJ51/'[1]UES Monthly Customers'!AJ51,0),0)</f>
        <v>1150</v>
      </c>
      <c r="AA51" s="14">
        <f>+ROUND(IF('[1]UES Monthly Customers'!AK51&gt;0,'[1]UES Monthly Sales'!AK51/'[1]UES Monthly Customers'!AK51,0),0)</f>
        <v>0</v>
      </c>
      <c r="AB51" s="14">
        <f>+ROUND(IF('[1]UES Monthly Customers'!AL51&gt;0,'[1]UES Monthly Sales'!AL51/'[1]UES Monthly Customers'!AL51,0),0)</f>
        <v>185915</v>
      </c>
      <c r="AC51" s="19">
        <f>+ROUND(IF('[1]UES Monthly Customers'!AM51&gt;0,'[1]UES Monthly Sales'!AM51/'[1]UES Monthly Customers'!AM51,0),0)</f>
        <v>353</v>
      </c>
      <c r="AD51" s="15">
        <f>+ROUND(IF('[1]UES Monthly Customers'!AN51&gt;0,'[1]UES Monthly Sales'!AN51/'[1]UES Monthly Customers'!AN51,0),0)</f>
        <v>1351</v>
      </c>
      <c r="AE51" s="21"/>
      <c r="AF51" s="22">
        <f>+ROUND(IF('[1]UES Monthly Customers'!AP51&gt;0,'[1]UES Monthly Sales'!AP51/'[1]UES Monthly Customers'!AP51,0),0)</f>
        <v>727</v>
      </c>
      <c r="AG51" s="23">
        <f>+ROUND(IF('[1]UES Monthly Customers'!AQ51&gt;0,'[1]UES Monthly Sales'!AQ51/'[1]UES Monthly Customers'!AQ51,0),0)</f>
        <v>729</v>
      </c>
      <c r="AH51" s="24">
        <f>+ROUND(IF('[1]UES Monthly Customers'!AT51&gt;0,'[1]UES Monthly Sales'!AT51/'[1]UES Monthly Customers'!AT51,0),0)</f>
        <v>727</v>
      </c>
      <c r="AI51" s="25"/>
      <c r="AJ51" s="22">
        <f>+ROUND(IF('[1]UES Monthly Customers'!AV51&gt;0,'[1]UES Monthly Sales'!AV51/'[1]UES Monthly Customers'!AV51,0),0)</f>
        <v>1629</v>
      </c>
      <c r="AK51" s="23">
        <f>+ROUND(IF('[1]UES Monthly Customers'!AW51&gt;0,'[1]UES Monthly Sales'!AW51/'[1]UES Monthly Customers'!AW51,0),0)</f>
        <v>4167</v>
      </c>
      <c r="AL51" s="24">
        <f>+ROUND(IF('[1]UES Monthly Customers'!AZ51&gt;0,'[1]UES Monthly Sales'!AZ51/'[1]UES Monthly Customers'!AZ51,0),0)</f>
        <v>2243</v>
      </c>
      <c r="AM51" s="26"/>
      <c r="AN51" s="27">
        <f>+ROUND(IF('[1]UES Monthly Customers'!BB51&gt;0,'[1]UES Monthly Sales'!BG51/'[1]UES Monthly Customers'!BB51,0),0)</f>
        <v>132796</v>
      </c>
      <c r="AO51" s="23">
        <f>+ROUND(IF('[1]UES Monthly Customers'!BC51&gt;0,'[1]UES Monthly Sales'!BH51/'[1]UES Monthly Customers'!BC51,0),0)</f>
        <v>203064</v>
      </c>
      <c r="AP51" s="24">
        <f>+ROUND(IF('[1]UES Monthly Customers'!BF51&gt;0,'[1]UES Monthly Sales'!BK51/'[1]UES Monthly Customers'!BF51,0),0)</f>
        <v>185915</v>
      </c>
      <c r="AR51" s="28"/>
    </row>
    <row r="52" spans="1:44" s="16" customFormat="1" x14ac:dyDescent="0.3">
      <c r="A52" s="18">
        <v>44470</v>
      </c>
      <c r="B52" s="14">
        <f>+ROUND(IF('[1]UES Monthly Customers'!L52&gt;0,'[1]UES Monthly Sales'!L52/'[1]UES Monthly Customers'!L52,0),0)</f>
        <v>512</v>
      </c>
      <c r="C52" s="14">
        <f>+ROUND(IF('[1]UES Monthly Customers'!M52&gt;0,'[1]UES Monthly Sales'!M52/'[1]UES Monthly Customers'!M52,0),0)</f>
        <v>0</v>
      </c>
      <c r="D52" s="14">
        <f>+ROUND(IF('[1]UES Monthly Customers'!N52&gt;0,'[1]UES Monthly Sales'!N52/'[1]UES Monthly Customers'!N52,0),0)</f>
        <v>1502</v>
      </c>
      <c r="E52" s="14">
        <f>+ROUND(IF('[1]UES Monthly Customers'!O52&gt;0,'[1]UES Monthly Sales'!O52/'[1]UES Monthly Customers'!O52,0),0)</f>
        <v>0</v>
      </c>
      <c r="F52" s="14">
        <f>+ROUND(IF('[1]UES Monthly Customers'!P52&gt;0,'[1]UES Monthly Sales'!P52/'[1]UES Monthly Customers'!P52,0),0)</f>
        <v>511</v>
      </c>
      <c r="G52" s="14">
        <f>+ROUND(IF('[1]UES Monthly Customers'!Q52&gt;0,'[1]UES Monthly Sales'!Q52/'[1]UES Monthly Customers'!Q52,0),0)</f>
        <v>0</v>
      </c>
      <c r="H52" s="14">
        <f>+ROUND(IF('[1]UES Monthly Customers'!R52&gt;0,'[1]UES Monthly Sales'!R52/'[1]UES Monthly Customers'!R52,0),0)</f>
        <v>119366</v>
      </c>
      <c r="I52" s="19">
        <f>+ROUND(IF('[1]UES Monthly Customers'!S52&gt;0,'[1]UES Monthly Sales'!S52/'[1]UES Monthly Customers'!S52,0),0)</f>
        <v>243</v>
      </c>
      <c r="J52" s="15">
        <f>+ROUND(IF('[1]UES Monthly Customers'!T52&gt;0,'[1]UES Monthly Sales'!T52/'[1]UES Monthly Customers'!T52,0),0)</f>
        <v>689</v>
      </c>
      <c r="K52" s="20"/>
      <c r="L52" s="14">
        <f>+ROUND(IF('[1]UES Monthly Customers'!V52&gt;0,'[1]UES Monthly Sales'!V52/'[1]UES Monthly Customers'!V52,0),0)</f>
        <v>527</v>
      </c>
      <c r="M52" s="14">
        <f>+ROUND(IF('[1]UES Monthly Customers'!W52&gt;0,'[1]UES Monthly Sales'!W52/'[1]UES Monthly Customers'!W52,0),0)</f>
        <v>0</v>
      </c>
      <c r="N52" s="14">
        <f>+ROUND(IF('[1]UES Monthly Customers'!X52&gt;0,'[1]UES Monthly Sales'!X52/'[1]UES Monthly Customers'!X52,0),0)</f>
        <v>3839</v>
      </c>
      <c r="O52" s="14">
        <f>+ROUND(IF('[1]UES Monthly Customers'!Y52&gt;0,'[1]UES Monthly Sales'!Y52/'[1]UES Monthly Customers'!Y52,0),0)</f>
        <v>0</v>
      </c>
      <c r="P52" s="14">
        <f>+ROUND(IF('[1]UES Monthly Customers'!Z52&gt;0,'[1]UES Monthly Sales'!Z52/'[1]UES Monthly Customers'!Z52,0),0)</f>
        <v>1659</v>
      </c>
      <c r="Q52" s="14">
        <f>+ROUND(IF('[1]UES Monthly Customers'!AA52&gt;0,'[1]UES Monthly Sales'!AA52/'[1]UES Monthly Customers'!AA52,0),0)</f>
        <v>0</v>
      </c>
      <c r="R52" s="14">
        <f>+ROUND(IF('[1]UES Monthly Customers'!AB52&gt;0,'[1]UES Monthly Sales'!AB52/'[1]UES Monthly Customers'!AB52,0),0)</f>
        <v>170683</v>
      </c>
      <c r="S52" s="19">
        <f>+ROUND(IF('[1]UES Monthly Customers'!AC52&gt;0,'[1]UES Monthly Sales'!AC52/'[1]UES Monthly Customers'!AC52,0),0)</f>
        <v>776</v>
      </c>
      <c r="T52" s="15">
        <f>+ROUND(IF('[1]UES Monthly Customers'!AD52&gt;0,'[1]UES Monthly Sales'!AD52/'[1]UES Monthly Customers'!AD52,0),0)</f>
        <v>4120</v>
      </c>
      <c r="U52" s="20"/>
      <c r="V52" s="14">
        <f>+ROUND(IF('[1]UES Monthly Customers'!AF52&gt;0,'[1]UES Monthly Sales'!AF52/'[1]UES Monthly Customers'!AF52,0),0)</f>
        <v>514</v>
      </c>
      <c r="W52" s="14">
        <f>+ROUND(IF('[1]UES Monthly Customers'!AG52&gt;0,'[1]UES Monthly Sales'!AG52/'[1]UES Monthly Customers'!AG52,0),0)</f>
        <v>0</v>
      </c>
      <c r="X52" s="14">
        <f>+ROUND(IF('[1]UES Monthly Customers'!AH52&gt;0,'[1]UES Monthly Sales'!AH52/'[1]UES Monthly Customers'!AH52,0),0)</f>
        <v>2089</v>
      </c>
      <c r="Y52" s="14">
        <f>+ROUND(IF('[1]UES Monthly Customers'!AI52&gt;0,'[1]UES Monthly Sales'!AI52/'[1]UES Monthly Customers'!AI52,0),0)</f>
        <v>0</v>
      </c>
      <c r="Z52" s="14">
        <f>+ROUND(IF('[1]UES Monthly Customers'!AJ52&gt;0,'[1]UES Monthly Sales'!AJ52/'[1]UES Monthly Customers'!AJ52,0),0)</f>
        <v>727</v>
      </c>
      <c r="AA52" s="14">
        <f>+ROUND(IF('[1]UES Monthly Customers'!AK52&gt;0,'[1]UES Monthly Sales'!AK52/'[1]UES Monthly Customers'!AK52,0),0)</f>
        <v>0</v>
      </c>
      <c r="AB52" s="14">
        <f>+ROUND(IF('[1]UES Monthly Customers'!AL52&gt;0,'[1]UES Monthly Sales'!AL52/'[1]UES Monthly Customers'!AL52,0),0)</f>
        <v>158159</v>
      </c>
      <c r="AC52" s="19">
        <f>+ROUND(IF('[1]UES Monthly Customers'!AM52&gt;0,'[1]UES Monthly Sales'!AM52/'[1]UES Monthly Customers'!AM52,0),0)</f>
        <v>351</v>
      </c>
      <c r="AD52" s="15">
        <f>+ROUND(IF('[1]UES Monthly Customers'!AN52&gt;0,'[1]UES Monthly Sales'!AN52/'[1]UES Monthly Customers'!AN52,0),0)</f>
        <v>1055</v>
      </c>
      <c r="AE52" s="21"/>
      <c r="AF52" s="22">
        <f>+ROUND(IF('[1]UES Monthly Customers'!AP52&gt;0,'[1]UES Monthly Sales'!AP52/'[1]UES Monthly Customers'!AP52,0),0)</f>
        <v>512</v>
      </c>
      <c r="AG52" s="23">
        <f>+ROUND(IF('[1]UES Monthly Customers'!AQ52&gt;0,'[1]UES Monthly Sales'!AQ52/'[1]UES Monthly Customers'!AQ52,0),0)</f>
        <v>527</v>
      </c>
      <c r="AH52" s="24">
        <f>+ROUND(IF('[1]UES Monthly Customers'!AT52&gt;0,'[1]UES Monthly Sales'!AT52/'[1]UES Monthly Customers'!AT52,0),0)</f>
        <v>514</v>
      </c>
      <c r="AI52" s="25"/>
      <c r="AJ52" s="22">
        <f>+ROUND(IF('[1]UES Monthly Customers'!AV52&gt;0,'[1]UES Monthly Sales'!AV52/'[1]UES Monthly Customers'!AV52,0),0)</f>
        <v>1315</v>
      </c>
      <c r="AK52" s="23">
        <f>+ROUND(IF('[1]UES Monthly Customers'!AW52&gt;0,'[1]UES Monthly Sales'!AW52/'[1]UES Monthly Customers'!AW52,0),0)</f>
        <v>3483</v>
      </c>
      <c r="AL52" s="24">
        <f>+ROUND(IF('[1]UES Monthly Customers'!AZ52&gt;0,'[1]UES Monthly Sales'!AZ52/'[1]UES Monthly Customers'!AZ52,0),0)</f>
        <v>1844</v>
      </c>
      <c r="AM52" s="26"/>
      <c r="AN52" s="27">
        <f>+ROUND(IF('[1]UES Monthly Customers'!BB52&gt;0,'[1]UES Monthly Sales'!BG52/'[1]UES Monthly Customers'!BB52,0),0)</f>
        <v>119366</v>
      </c>
      <c r="AO52" s="23">
        <f>+ROUND(IF('[1]UES Monthly Customers'!BC52&gt;0,'[1]UES Monthly Sales'!BH52/'[1]UES Monthly Customers'!BC52,0),0)</f>
        <v>170683</v>
      </c>
      <c r="AP52" s="24">
        <f>+ROUND(IF('[1]UES Monthly Customers'!BF52&gt;0,'[1]UES Monthly Sales'!BK52/'[1]UES Monthly Customers'!BF52,0),0)</f>
        <v>158159</v>
      </c>
      <c r="AR52" s="28"/>
    </row>
    <row r="53" spans="1:44" s="16" customFormat="1" x14ac:dyDescent="0.3">
      <c r="A53" s="18">
        <v>44501</v>
      </c>
      <c r="B53" s="14">
        <f>+ROUND(IF('[1]UES Monthly Customers'!L53&gt;0,'[1]UES Monthly Sales'!L53/'[1]UES Monthly Customers'!L53,0),0)</f>
        <v>510</v>
      </c>
      <c r="C53" s="14">
        <f>+ROUND(IF('[1]UES Monthly Customers'!M53&gt;0,'[1]UES Monthly Sales'!M53/'[1]UES Monthly Customers'!M53,0),0)</f>
        <v>0</v>
      </c>
      <c r="D53" s="14">
        <f>+ROUND(IF('[1]UES Monthly Customers'!N53&gt;0,'[1]UES Monthly Sales'!N53/'[1]UES Monthly Customers'!N53,0),0)</f>
        <v>1423</v>
      </c>
      <c r="E53" s="14">
        <f>+ROUND(IF('[1]UES Monthly Customers'!O53&gt;0,'[1]UES Monthly Sales'!O53/'[1]UES Monthly Customers'!O53,0),0)</f>
        <v>0</v>
      </c>
      <c r="F53" s="14">
        <f>+ROUND(IF('[1]UES Monthly Customers'!P53&gt;0,'[1]UES Monthly Sales'!P53/'[1]UES Monthly Customers'!P53,0),0)</f>
        <v>595</v>
      </c>
      <c r="G53" s="14">
        <f>+ROUND(IF('[1]UES Monthly Customers'!Q53&gt;0,'[1]UES Monthly Sales'!Q53/'[1]UES Monthly Customers'!Q53,0),0)</f>
        <v>0</v>
      </c>
      <c r="H53" s="14">
        <f>+ROUND(IF('[1]UES Monthly Customers'!R53&gt;0,'[1]UES Monthly Sales'!R53/'[1]UES Monthly Customers'!R53,0),0)</f>
        <v>106022</v>
      </c>
      <c r="I53" s="19">
        <f>+ROUND(IF('[1]UES Monthly Customers'!S53&gt;0,'[1]UES Monthly Sales'!S53/'[1]UES Monthly Customers'!S53,0),0)</f>
        <v>240</v>
      </c>
      <c r="J53" s="15">
        <f>+ROUND(IF('[1]UES Monthly Customers'!T53&gt;0,'[1]UES Monthly Sales'!T53/'[1]UES Monthly Customers'!T53,0),0)</f>
        <v>670</v>
      </c>
      <c r="K53" s="20"/>
      <c r="L53" s="14">
        <f>+ROUND(IF('[1]UES Monthly Customers'!V53&gt;0,'[1]UES Monthly Sales'!V53/'[1]UES Monthly Customers'!V53,0),0)</f>
        <v>554</v>
      </c>
      <c r="M53" s="14">
        <f>+ROUND(IF('[1]UES Monthly Customers'!W53&gt;0,'[1]UES Monthly Sales'!W53/'[1]UES Monthly Customers'!W53,0),0)</f>
        <v>0</v>
      </c>
      <c r="N53" s="14">
        <f>+ROUND(IF('[1]UES Monthly Customers'!X53&gt;0,'[1]UES Monthly Sales'!X53/'[1]UES Monthly Customers'!X53,0),0)</f>
        <v>3606</v>
      </c>
      <c r="O53" s="14">
        <f>+ROUND(IF('[1]UES Monthly Customers'!Y53&gt;0,'[1]UES Monthly Sales'!Y53/'[1]UES Monthly Customers'!Y53,0),0)</f>
        <v>0</v>
      </c>
      <c r="P53" s="14">
        <f>+ROUND(IF('[1]UES Monthly Customers'!Z53&gt;0,'[1]UES Monthly Sales'!Z53/'[1]UES Monthly Customers'!Z53,0),0)</f>
        <v>2686</v>
      </c>
      <c r="Q53" s="14">
        <f>+ROUND(IF('[1]UES Monthly Customers'!AA53&gt;0,'[1]UES Monthly Sales'!AA53/'[1]UES Monthly Customers'!AA53,0),0)</f>
        <v>0</v>
      </c>
      <c r="R53" s="14">
        <f>+ROUND(IF('[1]UES Monthly Customers'!AB53&gt;0,'[1]UES Monthly Sales'!AB53/'[1]UES Monthly Customers'!AB53,0),0)</f>
        <v>159813</v>
      </c>
      <c r="S53" s="19">
        <f>+ROUND(IF('[1]UES Monthly Customers'!AC53&gt;0,'[1]UES Monthly Sales'!AC53/'[1]UES Monthly Customers'!AC53,0),0)</f>
        <v>792</v>
      </c>
      <c r="T53" s="15">
        <f>+ROUND(IF('[1]UES Monthly Customers'!AD53&gt;0,'[1]UES Monthly Sales'!AD53/'[1]UES Monthly Customers'!AD53,0),0)</f>
        <v>3966</v>
      </c>
      <c r="U53" s="20"/>
      <c r="V53" s="14">
        <f>+ROUND(IF('[1]UES Monthly Customers'!AF53&gt;0,'[1]UES Monthly Sales'!AF53/'[1]UES Monthly Customers'!AF53,0),0)</f>
        <v>513</v>
      </c>
      <c r="W53" s="14">
        <f>+ROUND(IF('[1]UES Monthly Customers'!AG53&gt;0,'[1]UES Monthly Sales'!AG53/'[1]UES Monthly Customers'!AG53,0),0)</f>
        <v>0</v>
      </c>
      <c r="X53" s="14">
        <f>+ROUND(IF('[1]UES Monthly Customers'!AH53&gt;0,'[1]UES Monthly Sales'!AH53/'[1]UES Monthly Customers'!AH53,0),0)</f>
        <v>1961</v>
      </c>
      <c r="Y53" s="14">
        <f>+ROUND(IF('[1]UES Monthly Customers'!AI53&gt;0,'[1]UES Monthly Sales'!AI53/'[1]UES Monthly Customers'!AI53,0),0)</f>
        <v>0</v>
      </c>
      <c r="Z53" s="14">
        <f>+ROUND(IF('[1]UES Monthly Customers'!AJ53&gt;0,'[1]UES Monthly Sales'!AJ53/'[1]UES Monthly Customers'!AJ53,0),0)</f>
        <v>971</v>
      </c>
      <c r="AA53" s="14">
        <f>+ROUND(IF('[1]UES Monthly Customers'!AK53&gt;0,'[1]UES Monthly Sales'!AK53/'[1]UES Monthly Customers'!AK53,0),0)</f>
        <v>0</v>
      </c>
      <c r="AB53" s="14">
        <f>+ROUND(IF('[1]UES Monthly Customers'!AL53&gt;0,'[1]UES Monthly Sales'!AL53/'[1]UES Monthly Customers'!AL53,0),0)</f>
        <v>146686</v>
      </c>
      <c r="AC53" s="19">
        <f>+ROUND(IF('[1]UES Monthly Customers'!AM53&gt;0,'[1]UES Monthly Sales'!AM53/'[1]UES Monthly Customers'!AM53,0),0)</f>
        <v>349</v>
      </c>
      <c r="AD53" s="15">
        <f>+ROUND(IF('[1]UES Monthly Customers'!AN53&gt;0,'[1]UES Monthly Sales'!AN53/'[1]UES Monthly Customers'!AN53,0),0)</f>
        <v>1014</v>
      </c>
      <c r="AE53" s="21"/>
      <c r="AF53" s="22">
        <f>+ROUND(IF('[1]UES Monthly Customers'!AP53&gt;0,'[1]UES Monthly Sales'!AP53/'[1]UES Monthly Customers'!AP53,0),0)</f>
        <v>510</v>
      </c>
      <c r="AG53" s="23">
        <f>+ROUND(IF('[1]UES Monthly Customers'!AQ53&gt;0,'[1]UES Monthly Sales'!AQ53/'[1]UES Monthly Customers'!AQ53,0),0)</f>
        <v>554</v>
      </c>
      <c r="AH53" s="24">
        <f>+ROUND(IF('[1]UES Monthly Customers'!AT53&gt;0,'[1]UES Monthly Sales'!AT53/'[1]UES Monthly Customers'!AT53,0),0)</f>
        <v>513</v>
      </c>
      <c r="AI53" s="25"/>
      <c r="AJ53" s="22">
        <f>+ROUND(IF('[1]UES Monthly Customers'!AV53&gt;0,'[1]UES Monthly Sales'!AV53/'[1]UES Monthly Customers'!AV53,0),0)</f>
        <v>1249</v>
      </c>
      <c r="AK53" s="23">
        <f>+ROUND(IF('[1]UES Monthly Customers'!AW53&gt;0,'[1]UES Monthly Sales'!AW53/'[1]UES Monthly Customers'!AW53,0),0)</f>
        <v>3297</v>
      </c>
      <c r="AL53" s="24">
        <f>+ROUND(IF('[1]UES Monthly Customers'!AZ53&gt;0,'[1]UES Monthly Sales'!AZ53/'[1]UES Monthly Customers'!AZ53,0),0)</f>
        <v>1739</v>
      </c>
      <c r="AM53" s="26"/>
      <c r="AN53" s="27">
        <f>+ROUND(IF('[1]UES Monthly Customers'!BB53&gt;0,'[1]UES Monthly Sales'!BG53/'[1]UES Monthly Customers'!BB53,0),0)</f>
        <v>106022</v>
      </c>
      <c r="AO53" s="23">
        <f>+ROUND(IF('[1]UES Monthly Customers'!BC53&gt;0,'[1]UES Monthly Sales'!BH53/'[1]UES Monthly Customers'!BC53,0),0)</f>
        <v>159813</v>
      </c>
      <c r="AP53" s="24">
        <f>+ROUND(IF('[1]UES Monthly Customers'!BF53&gt;0,'[1]UES Monthly Sales'!BK53/'[1]UES Monthly Customers'!BF53,0),0)</f>
        <v>146686</v>
      </c>
      <c r="AR53" s="28"/>
    </row>
    <row r="54" spans="1:44" s="16" customFormat="1" x14ac:dyDescent="0.3">
      <c r="A54" s="18">
        <v>44531</v>
      </c>
      <c r="B54" s="14">
        <f>+ROUND(IF('[1]UES Monthly Customers'!L54&gt;0,'[1]UES Monthly Sales'!L54/'[1]UES Monthly Customers'!L54,0),0)</f>
        <v>656</v>
      </c>
      <c r="C54" s="14">
        <f>+ROUND(IF('[1]UES Monthly Customers'!M54&gt;0,'[1]UES Monthly Sales'!M54/'[1]UES Monthly Customers'!M54,0),0)</f>
        <v>0</v>
      </c>
      <c r="D54" s="14">
        <f>+ROUND(IF('[1]UES Monthly Customers'!N54&gt;0,'[1]UES Monthly Sales'!N54/'[1]UES Monthly Customers'!N54,0),0)</f>
        <v>1687</v>
      </c>
      <c r="E54" s="14">
        <f>+ROUND(IF('[1]UES Monthly Customers'!O54&gt;0,'[1]UES Monthly Sales'!O54/'[1]UES Monthly Customers'!O54,0),0)</f>
        <v>0</v>
      </c>
      <c r="F54" s="14">
        <f>+ROUND(IF('[1]UES Monthly Customers'!P54&gt;0,'[1]UES Monthly Sales'!P54/'[1]UES Monthly Customers'!P54,0),0)</f>
        <v>1297</v>
      </c>
      <c r="G54" s="14">
        <f>+ROUND(IF('[1]UES Monthly Customers'!Q54&gt;0,'[1]UES Monthly Sales'!Q54/'[1]UES Monthly Customers'!Q54,0),0)</f>
        <v>0</v>
      </c>
      <c r="H54" s="14">
        <f>+ROUND(IF('[1]UES Monthly Customers'!R54&gt;0,'[1]UES Monthly Sales'!R54/'[1]UES Monthly Customers'!R54,0),0)</f>
        <v>123861</v>
      </c>
      <c r="I54" s="19">
        <f>+ROUND(IF('[1]UES Monthly Customers'!S54&gt;0,'[1]UES Monthly Sales'!S54/'[1]UES Monthly Customers'!S54,0),0)</f>
        <v>239</v>
      </c>
      <c r="J54" s="15">
        <f>+ROUND(IF('[1]UES Monthly Customers'!T54&gt;0,'[1]UES Monthly Sales'!T54/'[1]UES Monthly Customers'!T54,0),0)</f>
        <v>834</v>
      </c>
      <c r="K54" s="20"/>
      <c r="L54" s="14">
        <f>+ROUND(IF('[1]UES Monthly Customers'!V54&gt;0,'[1]UES Monthly Sales'!V54/'[1]UES Monthly Customers'!V54,0),0)</f>
        <v>709</v>
      </c>
      <c r="M54" s="14">
        <f>+ROUND(IF('[1]UES Monthly Customers'!W54&gt;0,'[1]UES Monthly Sales'!W54/'[1]UES Monthly Customers'!W54,0),0)</f>
        <v>0</v>
      </c>
      <c r="N54" s="14">
        <f>+ROUND(IF('[1]UES Monthly Customers'!X54&gt;0,'[1]UES Monthly Sales'!X54/'[1]UES Monthly Customers'!X54,0),0)</f>
        <v>3902</v>
      </c>
      <c r="O54" s="14">
        <f>+ROUND(IF('[1]UES Monthly Customers'!Y54&gt;0,'[1]UES Monthly Sales'!Y54/'[1]UES Monthly Customers'!Y54,0),0)</f>
        <v>0</v>
      </c>
      <c r="P54" s="14">
        <f>+ROUND(IF('[1]UES Monthly Customers'!Z54&gt;0,'[1]UES Monthly Sales'!Z54/'[1]UES Monthly Customers'!Z54,0),0)</f>
        <v>4473</v>
      </c>
      <c r="Q54" s="14">
        <f>+ROUND(IF('[1]UES Monthly Customers'!AA54&gt;0,'[1]UES Monthly Sales'!AA54/'[1]UES Monthly Customers'!AA54,0),0)</f>
        <v>0</v>
      </c>
      <c r="R54" s="14">
        <f>+ROUND(IF('[1]UES Monthly Customers'!AB54&gt;0,'[1]UES Monthly Sales'!AB54/'[1]UES Monthly Customers'!AB54,0),0)</f>
        <v>166839</v>
      </c>
      <c r="S54" s="19">
        <f>+ROUND(IF('[1]UES Monthly Customers'!AC54&gt;0,'[1]UES Monthly Sales'!AC54/'[1]UES Monthly Customers'!AC54,0),0)</f>
        <v>786</v>
      </c>
      <c r="T54" s="15">
        <f>+ROUND(IF('[1]UES Monthly Customers'!AD54&gt;0,'[1]UES Monthly Sales'!AD54/'[1]UES Monthly Customers'!AD54,0),0)</f>
        <v>4303</v>
      </c>
      <c r="U54" s="20"/>
      <c r="V54" s="14">
        <f>+ROUND(IF('[1]UES Monthly Customers'!AF54&gt;0,'[1]UES Monthly Sales'!AF54/'[1]UES Monthly Customers'!AF54,0),0)</f>
        <v>660</v>
      </c>
      <c r="W54" s="14">
        <f>+ROUND(IF('[1]UES Monthly Customers'!AG54&gt;0,'[1]UES Monthly Sales'!AG54/'[1]UES Monthly Customers'!AG54,0),0)</f>
        <v>0</v>
      </c>
      <c r="X54" s="14">
        <f>+ROUND(IF('[1]UES Monthly Customers'!AH54&gt;0,'[1]UES Monthly Sales'!AH54/'[1]UES Monthly Customers'!AH54,0),0)</f>
        <v>2230</v>
      </c>
      <c r="Y54" s="14">
        <f>+ROUND(IF('[1]UES Monthly Customers'!AI54&gt;0,'[1]UES Monthly Sales'!AI54/'[1]UES Monthly Customers'!AI54,0),0)</f>
        <v>0</v>
      </c>
      <c r="Z54" s="14">
        <f>+ROUND(IF('[1]UES Monthly Customers'!AJ54&gt;0,'[1]UES Monthly Sales'!AJ54/'[1]UES Monthly Customers'!AJ54,0),0)</f>
        <v>1855</v>
      </c>
      <c r="AA54" s="14">
        <f>+ROUND(IF('[1]UES Monthly Customers'!AK54&gt;0,'[1]UES Monthly Sales'!AK54/'[1]UES Monthly Customers'!AK54,0),0)</f>
        <v>0</v>
      </c>
      <c r="AB54" s="14">
        <f>+ROUND(IF('[1]UES Monthly Customers'!AL54&gt;0,'[1]UES Monthly Sales'!AL54/'[1]UES Monthly Customers'!AL54,0),0)</f>
        <v>157060</v>
      </c>
      <c r="AC54" s="19">
        <f>+ROUND(IF('[1]UES Monthly Customers'!AM54&gt;0,'[1]UES Monthly Sales'!AM54/'[1]UES Monthly Customers'!AM54,0),0)</f>
        <v>347</v>
      </c>
      <c r="AD54" s="15">
        <f>+ROUND(IF('[1]UES Monthly Customers'!AN54&gt;0,'[1]UES Monthly Sales'!AN54/'[1]UES Monthly Customers'!AN54,0),0)</f>
        <v>1197</v>
      </c>
      <c r="AE54" s="21"/>
      <c r="AF54" s="22">
        <f>+ROUND(IF('[1]UES Monthly Customers'!AP54&gt;0,'[1]UES Monthly Sales'!AP54/'[1]UES Monthly Customers'!AP54,0),0)</f>
        <v>656</v>
      </c>
      <c r="AG54" s="23">
        <f>+ROUND(IF('[1]UES Monthly Customers'!AQ54&gt;0,'[1]UES Monthly Sales'!AQ54/'[1]UES Monthly Customers'!AQ54,0),0)</f>
        <v>709</v>
      </c>
      <c r="AH54" s="24">
        <f>+ROUND(IF('[1]UES Monthly Customers'!AT54&gt;0,'[1]UES Monthly Sales'!AT54/'[1]UES Monthly Customers'!AT54,0),0)</f>
        <v>660</v>
      </c>
      <c r="AI54" s="25"/>
      <c r="AJ54" s="22">
        <f>+ROUND(IF('[1]UES Monthly Customers'!AV54&gt;0,'[1]UES Monthly Sales'!AV54/'[1]UES Monthly Customers'!AV54,0),0)</f>
        <v>1487</v>
      </c>
      <c r="AK54" s="23">
        <f>+ROUND(IF('[1]UES Monthly Customers'!AW54&gt;0,'[1]UES Monthly Sales'!AW54/'[1]UES Monthly Customers'!AW54,0),0)</f>
        <v>3582</v>
      </c>
      <c r="AL54" s="24">
        <f>+ROUND(IF('[1]UES Monthly Customers'!AZ54&gt;0,'[1]UES Monthly Sales'!AZ54/'[1]UES Monthly Customers'!AZ54,0),0)</f>
        <v>1985</v>
      </c>
      <c r="AM54" s="26"/>
      <c r="AN54" s="27">
        <f>+ROUND(IF('[1]UES Monthly Customers'!BB54&gt;0,'[1]UES Monthly Sales'!BG54/'[1]UES Monthly Customers'!BB54,0),0)</f>
        <v>123861</v>
      </c>
      <c r="AO54" s="23">
        <f>+ROUND(IF('[1]UES Monthly Customers'!BC54&gt;0,'[1]UES Monthly Sales'!BH54/'[1]UES Monthly Customers'!BC54,0),0)</f>
        <v>166839</v>
      </c>
      <c r="AP54" s="24">
        <f>+ROUND(IF('[1]UES Monthly Customers'!BF54&gt;0,'[1]UES Monthly Sales'!BK54/'[1]UES Monthly Customers'!BF54,0),0)</f>
        <v>157060</v>
      </c>
      <c r="AR54" s="28"/>
    </row>
    <row r="55" spans="1:44" s="16" customFormat="1" x14ac:dyDescent="0.3">
      <c r="A55" s="18">
        <v>44562</v>
      </c>
      <c r="B55" s="14">
        <f>+ROUND(IF('[1]UES Monthly Customers'!L55&gt;0,'[1]UES Monthly Sales'!L55/'[1]UES Monthly Customers'!L55,0),0)</f>
        <v>762</v>
      </c>
      <c r="C55" s="14">
        <f>+ROUND(IF('[1]UES Monthly Customers'!M55&gt;0,'[1]UES Monthly Sales'!M55/'[1]UES Monthly Customers'!M55,0),0)</f>
        <v>0</v>
      </c>
      <c r="D55" s="14">
        <f>+ROUND(IF('[1]UES Monthly Customers'!N55&gt;0,'[1]UES Monthly Sales'!N55/'[1]UES Monthly Customers'!N55,0),0)</f>
        <v>1896</v>
      </c>
      <c r="E55" s="14">
        <f>+ROUND(IF('[1]UES Monthly Customers'!O55&gt;0,'[1]UES Monthly Sales'!O55/'[1]UES Monthly Customers'!O55,0),0)</f>
        <v>0</v>
      </c>
      <c r="F55" s="14">
        <f>+ROUND(IF('[1]UES Monthly Customers'!P55&gt;0,'[1]UES Monthly Sales'!P55/'[1]UES Monthly Customers'!P55,0),0)</f>
        <v>1747</v>
      </c>
      <c r="G55" s="14">
        <f>+ROUND(IF('[1]UES Monthly Customers'!Q55&gt;0,'[1]UES Monthly Sales'!Q55/'[1]UES Monthly Customers'!Q55,0),0)</f>
        <v>0</v>
      </c>
      <c r="H55" s="14">
        <f>+ROUND(IF('[1]UES Monthly Customers'!R55&gt;0,'[1]UES Monthly Sales'!R55/'[1]UES Monthly Customers'!R55,0),0)</f>
        <v>116424</v>
      </c>
      <c r="I55" s="19">
        <f>+ROUND(IF('[1]UES Monthly Customers'!S55&gt;0,'[1]UES Monthly Sales'!S55/'[1]UES Monthly Customers'!S55,0),0)</f>
        <v>237</v>
      </c>
      <c r="J55" s="15">
        <f>+ROUND(IF('[1]UES Monthly Customers'!T55&gt;0,'[1]UES Monthly Sales'!T55/'[1]UES Monthly Customers'!T55,0),0)</f>
        <v>947</v>
      </c>
      <c r="K55" s="20"/>
      <c r="L55" s="14">
        <f>+ROUND(IF('[1]UES Monthly Customers'!V55&gt;0,'[1]UES Monthly Sales'!V55/'[1]UES Monthly Customers'!V55,0),0)</f>
        <v>828</v>
      </c>
      <c r="M55" s="14">
        <f>+ROUND(IF('[1]UES Monthly Customers'!W55&gt;0,'[1]UES Monthly Sales'!W55/'[1]UES Monthly Customers'!W55,0),0)</f>
        <v>0</v>
      </c>
      <c r="N55" s="14">
        <f>+ROUND(IF('[1]UES Monthly Customers'!X55&gt;0,'[1]UES Monthly Sales'!X55/'[1]UES Monthly Customers'!X55,0),0)</f>
        <v>4177</v>
      </c>
      <c r="O55" s="14">
        <f>+ROUND(IF('[1]UES Monthly Customers'!Y55&gt;0,'[1]UES Monthly Sales'!Y55/'[1]UES Monthly Customers'!Y55,0),0)</f>
        <v>0</v>
      </c>
      <c r="P55" s="14">
        <f>+ROUND(IF('[1]UES Monthly Customers'!Z55&gt;0,'[1]UES Monthly Sales'!Z55/'[1]UES Monthly Customers'!Z55,0),0)</f>
        <v>5931</v>
      </c>
      <c r="Q55" s="14">
        <f>+ROUND(IF('[1]UES Monthly Customers'!AA55&gt;0,'[1]UES Monthly Sales'!AA55/'[1]UES Monthly Customers'!AA55,0),0)</f>
        <v>0</v>
      </c>
      <c r="R55" s="14">
        <f>+ROUND(IF('[1]UES Monthly Customers'!AB55&gt;0,'[1]UES Monthly Sales'!AB55/'[1]UES Monthly Customers'!AB55,0),0)</f>
        <v>167826</v>
      </c>
      <c r="S55" s="19">
        <f>+ROUND(IF('[1]UES Monthly Customers'!AC55&gt;0,'[1]UES Monthly Sales'!AC55/'[1]UES Monthly Customers'!AC55,0),0)</f>
        <v>779</v>
      </c>
      <c r="T55" s="15">
        <f>+ROUND(IF('[1]UES Monthly Customers'!AD55&gt;0,'[1]UES Monthly Sales'!AD55/'[1]UES Monthly Customers'!AD55,0),0)</f>
        <v>4503</v>
      </c>
      <c r="U55" s="20"/>
      <c r="V55" s="14">
        <f>+ROUND(IF('[1]UES Monthly Customers'!AF55&gt;0,'[1]UES Monthly Sales'!AF55/'[1]UES Monthly Customers'!AF55,0),0)</f>
        <v>767</v>
      </c>
      <c r="W55" s="14">
        <f>+ROUND(IF('[1]UES Monthly Customers'!AG55&gt;0,'[1]UES Monthly Sales'!AG55/'[1]UES Monthly Customers'!AG55,0),0)</f>
        <v>0</v>
      </c>
      <c r="X55" s="14">
        <f>+ROUND(IF('[1]UES Monthly Customers'!AH55&gt;0,'[1]UES Monthly Sales'!AH55/'[1]UES Monthly Customers'!AH55,0),0)</f>
        <v>2452</v>
      </c>
      <c r="Y55" s="14">
        <f>+ROUND(IF('[1]UES Monthly Customers'!AI55&gt;0,'[1]UES Monthly Sales'!AI55/'[1]UES Monthly Customers'!AI55,0),0)</f>
        <v>0</v>
      </c>
      <c r="Z55" s="14">
        <f>+ROUND(IF('[1]UES Monthly Customers'!AJ55&gt;0,'[1]UES Monthly Sales'!AJ55/'[1]UES Monthly Customers'!AJ55,0),0)</f>
        <v>2482</v>
      </c>
      <c r="AA55" s="14">
        <f>+ROUND(IF('[1]UES Monthly Customers'!AK55&gt;0,'[1]UES Monthly Sales'!AK55/'[1]UES Monthly Customers'!AK55,0),0)</f>
        <v>0</v>
      </c>
      <c r="AB55" s="14">
        <f>+ROUND(IF('[1]UES Monthly Customers'!AL55&gt;0,'[1]UES Monthly Sales'!AL55/'[1]UES Monthly Customers'!AL55,0),0)</f>
        <v>156200</v>
      </c>
      <c r="AC55" s="19">
        <f>+ROUND(IF('[1]UES Monthly Customers'!AM55&gt;0,'[1]UES Monthly Sales'!AM55/'[1]UES Monthly Customers'!AM55,0),0)</f>
        <v>344</v>
      </c>
      <c r="AD55" s="15">
        <f>+ROUND(IF('[1]UES Monthly Customers'!AN55&gt;0,'[1]UES Monthly Sales'!AN55/'[1]UES Monthly Customers'!AN55,0),0)</f>
        <v>1319</v>
      </c>
      <c r="AE55" s="21"/>
      <c r="AF55" s="22">
        <f>+ROUND(IF('[1]UES Monthly Customers'!AP55&gt;0,'[1]UES Monthly Sales'!AP55/'[1]UES Monthly Customers'!AP55,0),0)</f>
        <v>762</v>
      </c>
      <c r="AG55" s="23">
        <f>+ROUND(IF('[1]UES Monthly Customers'!AQ55&gt;0,'[1]UES Monthly Sales'!AQ55/'[1]UES Monthly Customers'!AQ55,0),0)</f>
        <v>828</v>
      </c>
      <c r="AH55" s="24">
        <f>+ROUND(IF('[1]UES Monthly Customers'!AT55&gt;0,'[1]UES Monthly Sales'!AT55/'[1]UES Monthly Customers'!AT55,0),0)</f>
        <v>767</v>
      </c>
      <c r="AI55" s="25"/>
      <c r="AJ55" s="22">
        <f>+ROUND(IF('[1]UES Monthly Customers'!AV55&gt;0,'[1]UES Monthly Sales'!AV55/'[1]UES Monthly Customers'!AV55,0),0)</f>
        <v>1675</v>
      </c>
      <c r="AK55" s="23">
        <f>+ROUND(IF('[1]UES Monthly Customers'!AW55&gt;0,'[1]UES Monthly Sales'!AW55/'[1]UES Monthly Customers'!AW55,0),0)</f>
        <v>3840</v>
      </c>
      <c r="AL55" s="24">
        <f>+ROUND(IF('[1]UES Monthly Customers'!AZ55&gt;0,'[1]UES Monthly Sales'!AZ55/'[1]UES Monthly Customers'!AZ55,0),0)</f>
        <v>2187</v>
      </c>
      <c r="AM55" s="26"/>
      <c r="AN55" s="27">
        <f>+ROUND(IF('[1]UES Monthly Customers'!BB55&gt;0,'[1]UES Monthly Sales'!BG55/'[1]UES Monthly Customers'!BB55,0),0)</f>
        <v>116424</v>
      </c>
      <c r="AO55" s="23">
        <f>+ROUND(IF('[1]UES Monthly Customers'!BC55&gt;0,'[1]UES Monthly Sales'!BH55/'[1]UES Monthly Customers'!BC55,0),0)</f>
        <v>167826</v>
      </c>
      <c r="AP55" s="24">
        <f>+ROUND(IF('[1]UES Monthly Customers'!BF55&gt;0,'[1]UES Monthly Sales'!BK55/'[1]UES Monthly Customers'!BF55,0),0)</f>
        <v>156200</v>
      </c>
      <c r="AR55" s="28"/>
    </row>
    <row r="56" spans="1:44" s="16" customFormat="1" x14ac:dyDescent="0.3">
      <c r="A56" s="18">
        <v>44593</v>
      </c>
      <c r="B56" s="14">
        <f>+ROUND(IF('[1]UES Monthly Customers'!L56&gt;0,'[1]UES Monthly Sales'!L56/'[1]UES Monthly Customers'!L56,0),0)</f>
        <v>703</v>
      </c>
      <c r="C56" s="14">
        <f>+ROUND(IF('[1]UES Monthly Customers'!M56&gt;0,'[1]UES Monthly Sales'!M56/'[1]UES Monthly Customers'!M56,0),0)</f>
        <v>0</v>
      </c>
      <c r="D56" s="14">
        <f>+ROUND(IF('[1]UES Monthly Customers'!N56&gt;0,'[1]UES Monthly Sales'!N56/'[1]UES Monthly Customers'!N56,0),0)</f>
        <v>1869</v>
      </c>
      <c r="E56" s="14">
        <f>+ROUND(IF('[1]UES Monthly Customers'!O56&gt;0,'[1]UES Monthly Sales'!O56/'[1]UES Monthly Customers'!O56,0),0)</f>
        <v>0</v>
      </c>
      <c r="F56" s="14">
        <f>+ROUND(IF('[1]UES Monthly Customers'!P56&gt;0,'[1]UES Monthly Sales'!P56/'[1]UES Monthly Customers'!P56,0),0)</f>
        <v>2084</v>
      </c>
      <c r="G56" s="14">
        <f>+ROUND(IF('[1]UES Monthly Customers'!Q56&gt;0,'[1]UES Monthly Sales'!Q56/'[1]UES Monthly Customers'!Q56,0),0)</f>
        <v>0</v>
      </c>
      <c r="H56" s="14">
        <f>+ROUND(IF('[1]UES Monthly Customers'!R56&gt;0,'[1]UES Monthly Sales'!R56/'[1]UES Monthly Customers'!R56,0),0)</f>
        <v>110478</v>
      </c>
      <c r="I56" s="19">
        <f>+ROUND(IF('[1]UES Monthly Customers'!S56&gt;0,'[1]UES Monthly Sales'!S56/'[1]UES Monthly Customers'!S56,0),0)</f>
        <v>234</v>
      </c>
      <c r="J56" s="15">
        <f>+ROUND(IF('[1]UES Monthly Customers'!T56&gt;0,'[1]UES Monthly Sales'!T56/'[1]UES Monthly Customers'!T56,0),0)</f>
        <v>890</v>
      </c>
      <c r="K56" s="20"/>
      <c r="L56" s="14">
        <f>+ROUND(IF('[1]UES Monthly Customers'!V56&gt;0,'[1]UES Monthly Sales'!V56/'[1]UES Monthly Customers'!V56,0),0)</f>
        <v>749</v>
      </c>
      <c r="M56" s="14">
        <f>+ROUND(IF('[1]UES Monthly Customers'!W56&gt;0,'[1]UES Monthly Sales'!W56/'[1]UES Monthly Customers'!W56,0),0)</f>
        <v>0</v>
      </c>
      <c r="N56" s="14">
        <f>+ROUND(IF('[1]UES Monthly Customers'!X56&gt;0,'[1]UES Monthly Sales'!X56/'[1]UES Monthly Customers'!X56,0),0)</f>
        <v>3979</v>
      </c>
      <c r="O56" s="14">
        <f>+ROUND(IF('[1]UES Monthly Customers'!Y56&gt;0,'[1]UES Monthly Sales'!Y56/'[1]UES Monthly Customers'!Y56,0),0)</f>
        <v>0</v>
      </c>
      <c r="P56" s="14">
        <f>+ROUND(IF('[1]UES Monthly Customers'!Z56&gt;0,'[1]UES Monthly Sales'!Z56/'[1]UES Monthly Customers'!Z56,0),0)</f>
        <v>6668</v>
      </c>
      <c r="Q56" s="14">
        <f>+ROUND(IF('[1]UES Monthly Customers'!AA56&gt;0,'[1]UES Monthly Sales'!AA56/'[1]UES Monthly Customers'!AA56,0),0)</f>
        <v>0</v>
      </c>
      <c r="R56" s="14">
        <f>+ROUND(IF('[1]UES Monthly Customers'!AB56&gt;0,'[1]UES Monthly Sales'!AB56/'[1]UES Monthly Customers'!AB56,0),0)</f>
        <v>166353</v>
      </c>
      <c r="S56" s="19">
        <f>+ROUND(IF('[1]UES Monthly Customers'!AC56&gt;0,'[1]UES Monthly Sales'!AC56/'[1]UES Monthly Customers'!AC56,0),0)</f>
        <v>781</v>
      </c>
      <c r="T56" s="15">
        <f>+ROUND(IF('[1]UES Monthly Customers'!AD56&gt;0,'[1]UES Monthly Sales'!AD56/'[1]UES Monthly Customers'!AD56,0),0)</f>
        <v>4332</v>
      </c>
      <c r="U56" s="20"/>
      <c r="V56" s="14">
        <f>+ROUND(IF('[1]UES Monthly Customers'!AF56&gt;0,'[1]UES Monthly Sales'!AF56/'[1]UES Monthly Customers'!AF56,0),0)</f>
        <v>706</v>
      </c>
      <c r="W56" s="14">
        <f>+ROUND(IF('[1]UES Monthly Customers'!AG56&gt;0,'[1]UES Monthly Sales'!AG56/'[1]UES Monthly Customers'!AG56,0),0)</f>
        <v>0</v>
      </c>
      <c r="X56" s="14">
        <f>+ROUND(IF('[1]UES Monthly Customers'!AH56&gt;0,'[1]UES Monthly Sales'!AH56/'[1]UES Monthly Customers'!AH56,0),0)</f>
        <v>2386</v>
      </c>
      <c r="Y56" s="14">
        <f>+ROUND(IF('[1]UES Monthly Customers'!AI56&gt;0,'[1]UES Monthly Sales'!AI56/'[1]UES Monthly Customers'!AI56,0),0)</f>
        <v>0</v>
      </c>
      <c r="Z56" s="14">
        <f>+ROUND(IF('[1]UES Monthly Customers'!AJ56&gt;0,'[1]UES Monthly Sales'!AJ56/'[1]UES Monthly Customers'!AJ56,0),0)</f>
        <v>2889</v>
      </c>
      <c r="AA56" s="14">
        <f>+ROUND(IF('[1]UES Monthly Customers'!AK56&gt;0,'[1]UES Monthly Sales'!AK56/'[1]UES Monthly Customers'!AK56,0),0)</f>
        <v>0</v>
      </c>
      <c r="AB56" s="14">
        <f>+ROUND(IF('[1]UES Monthly Customers'!AL56&gt;0,'[1]UES Monthly Sales'!AL56/'[1]UES Monthly Customers'!AL56,0),0)</f>
        <v>153789</v>
      </c>
      <c r="AC56" s="19">
        <f>+ROUND(IF('[1]UES Monthly Customers'!AM56&gt;0,'[1]UES Monthly Sales'!AM56/'[1]UES Monthly Customers'!AM56,0),0)</f>
        <v>342</v>
      </c>
      <c r="AD56" s="15">
        <f>+ROUND(IF('[1]UES Monthly Customers'!AN56&gt;0,'[1]UES Monthly Sales'!AN56/'[1]UES Monthly Customers'!AN56,0),0)</f>
        <v>1256</v>
      </c>
      <c r="AE56" s="21"/>
      <c r="AF56" s="22">
        <f>+ROUND(IF('[1]UES Monthly Customers'!AP56&gt;0,'[1]UES Monthly Sales'!AP56/'[1]UES Monthly Customers'!AP56,0),0)</f>
        <v>703</v>
      </c>
      <c r="AG56" s="23">
        <f>+ROUND(IF('[1]UES Monthly Customers'!AQ56&gt;0,'[1]UES Monthly Sales'!AQ56/'[1]UES Monthly Customers'!AQ56,0),0)</f>
        <v>749</v>
      </c>
      <c r="AH56" s="24">
        <f>+ROUND(IF('[1]UES Monthly Customers'!AT56&gt;0,'[1]UES Monthly Sales'!AT56/'[1]UES Monthly Customers'!AT56,0),0)</f>
        <v>706</v>
      </c>
      <c r="AI56" s="25"/>
      <c r="AJ56" s="22">
        <f>+ROUND(IF('[1]UES Monthly Customers'!AV56&gt;0,'[1]UES Monthly Sales'!AV56/'[1]UES Monthly Customers'!AV56,0),0)</f>
        <v>1658</v>
      </c>
      <c r="AK56" s="23">
        <f>+ROUND(IF('[1]UES Monthly Customers'!AW56&gt;0,'[1]UES Monthly Sales'!AW56/'[1]UES Monthly Customers'!AW56,0),0)</f>
        <v>3678</v>
      </c>
      <c r="AL56" s="24">
        <f>+ROUND(IF('[1]UES Monthly Customers'!AZ56&gt;0,'[1]UES Monthly Sales'!AZ56/'[1]UES Monthly Customers'!AZ56,0),0)</f>
        <v>2138</v>
      </c>
      <c r="AM56" s="26"/>
      <c r="AN56" s="27">
        <f>+ROUND(IF('[1]UES Monthly Customers'!BB56&gt;0,'[1]UES Monthly Sales'!BG56/'[1]UES Monthly Customers'!BB56,0),0)</f>
        <v>110478</v>
      </c>
      <c r="AO56" s="23">
        <f>+ROUND(IF('[1]UES Monthly Customers'!BC56&gt;0,'[1]UES Monthly Sales'!BH56/'[1]UES Monthly Customers'!BC56,0),0)</f>
        <v>166353</v>
      </c>
      <c r="AP56" s="24">
        <f>+ROUND(IF('[1]UES Monthly Customers'!BF56&gt;0,'[1]UES Monthly Sales'!BK56/'[1]UES Monthly Customers'!BF56,0),0)</f>
        <v>153789</v>
      </c>
      <c r="AR56" s="28"/>
    </row>
    <row r="57" spans="1:44" s="16" customFormat="1" x14ac:dyDescent="0.3">
      <c r="A57" s="18">
        <v>44621</v>
      </c>
      <c r="B57" s="14">
        <f>+ROUND(IF('[1]UES Monthly Customers'!L57&gt;0,'[1]UES Monthly Sales'!L57/'[1]UES Monthly Customers'!L57,0),0)</f>
        <v>637</v>
      </c>
      <c r="C57" s="14">
        <f>+ROUND(IF('[1]UES Monthly Customers'!M57&gt;0,'[1]UES Monthly Sales'!M57/'[1]UES Monthly Customers'!M57,0),0)</f>
        <v>0</v>
      </c>
      <c r="D57" s="14">
        <f>+ROUND(IF('[1]UES Monthly Customers'!N57&gt;0,'[1]UES Monthly Sales'!N57/'[1]UES Monthly Customers'!N57,0),0)</f>
        <v>1793</v>
      </c>
      <c r="E57" s="14">
        <f>+ROUND(IF('[1]UES Monthly Customers'!O57&gt;0,'[1]UES Monthly Sales'!O57/'[1]UES Monthly Customers'!O57,0),0)</f>
        <v>0</v>
      </c>
      <c r="F57" s="14">
        <f>+ROUND(IF('[1]UES Monthly Customers'!P57&gt;0,'[1]UES Monthly Sales'!P57/'[1]UES Monthly Customers'!P57,0),0)</f>
        <v>1624</v>
      </c>
      <c r="G57" s="14">
        <f>+ROUND(IF('[1]UES Monthly Customers'!Q57&gt;0,'[1]UES Monthly Sales'!Q57/'[1]UES Monthly Customers'!Q57,0),0)</f>
        <v>0</v>
      </c>
      <c r="H57" s="14">
        <f>+ROUND(IF('[1]UES Monthly Customers'!R57&gt;0,'[1]UES Monthly Sales'!R57/'[1]UES Monthly Customers'!R57,0),0)</f>
        <v>106077</v>
      </c>
      <c r="I57" s="19">
        <f>+ROUND(IF('[1]UES Monthly Customers'!S57&gt;0,'[1]UES Monthly Sales'!S57/'[1]UES Monthly Customers'!S57,0),0)</f>
        <v>238</v>
      </c>
      <c r="J57" s="15">
        <f>+ROUND(IF('[1]UES Monthly Customers'!T57&gt;0,'[1]UES Monthly Sales'!T57/'[1]UES Monthly Customers'!T57,0),0)</f>
        <v>825</v>
      </c>
      <c r="K57" s="20"/>
      <c r="L57" s="14">
        <f>+ROUND(IF('[1]UES Monthly Customers'!V57&gt;0,'[1]UES Monthly Sales'!V57/'[1]UES Monthly Customers'!V57,0),0)</f>
        <v>688</v>
      </c>
      <c r="M57" s="14">
        <f>+ROUND(IF('[1]UES Monthly Customers'!W57&gt;0,'[1]UES Monthly Sales'!W57/'[1]UES Monthly Customers'!W57,0),0)</f>
        <v>0</v>
      </c>
      <c r="N57" s="14">
        <f>+ROUND(IF('[1]UES Monthly Customers'!X57&gt;0,'[1]UES Monthly Sales'!X57/'[1]UES Monthly Customers'!X57,0),0)</f>
        <v>3896</v>
      </c>
      <c r="O57" s="14">
        <f>+ROUND(IF('[1]UES Monthly Customers'!Y57&gt;0,'[1]UES Monthly Sales'!Y57/'[1]UES Monthly Customers'!Y57,0),0)</f>
        <v>0</v>
      </c>
      <c r="P57" s="14">
        <f>+ROUND(IF('[1]UES Monthly Customers'!Z57&gt;0,'[1]UES Monthly Sales'!Z57/'[1]UES Monthly Customers'!Z57,0),0)</f>
        <v>5663</v>
      </c>
      <c r="Q57" s="14">
        <f>+ROUND(IF('[1]UES Monthly Customers'!AA57&gt;0,'[1]UES Monthly Sales'!AA57/'[1]UES Monthly Customers'!AA57,0),0)</f>
        <v>0</v>
      </c>
      <c r="R57" s="14">
        <f>+ROUND(IF('[1]UES Monthly Customers'!AB57&gt;0,'[1]UES Monthly Sales'!AB57/'[1]UES Monthly Customers'!AB57,0),0)</f>
        <v>169120</v>
      </c>
      <c r="S57" s="19">
        <f>+ROUND(IF('[1]UES Monthly Customers'!AC57&gt;0,'[1]UES Monthly Sales'!AC57/'[1]UES Monthly Customers'!AC57,0),0)</f>
        <v>730</v>
      </c>
      <c r="T57" s="15">
        <f>+ROUND(IF('[1]UES Monthly Customers'!AD57&gt;0,'[1]UES Monthly Sales'!AD57/'[1]UES Monthly Customers'!AD57,0),0)</f>
        <v>4174</v>
      </c>
      <c r="U57" s="20"/>
      <c r="V57" s="14">
        <f>+ROUND(IF('[1]UES Monthly Customers'!AF57&gt;0,'[1]UES Monthly Sales'!AF57/'[1]UES Monthly Customers'!AF57,0),0)</f>
        <v>642</v>
      </c>
      <c r="W57" s="14">
        <f>+ROUND(IF('[1]UES Monthly Customers'!AG57&gt;0,'[1]UES Monthly Sales'!AG57/'[1]UES Monthly Customers'!AG57,0),0)</f>
        <v>0</v>
      </c>
      <c r="X57" s="14">
        <f>+ROUND(IF('[1]UES Monthly Customers'!AH57&gt;0,'[1]UES Monthly Sales'!AH57/'[1]UES Monthly Customers'!AH57,0),0)</f>
        <v>2320</v>
      </c>
      <c r="Y57" s="14">
        <f>+ROUND(IF('[1]UES Monthly Customers'!AI57&gt;0,'[1]UES Monthly Sales'!AI57/'[1]UES Monthly Customers'!AI57,0),0)</f>
        <v>0</v>
      </c>
      <c r="Z57" s="14">
        <f>+ROUND(IF('[1]UES Monthly Customers'!AJ57&gt;0,'[1]UES Monthly Sales'!AJ57/'[1]UES Monthly Customers'!AJ57,0),0)</f>
        <v>2317</v>
      </c>
      <c r="AA57" s="14">
        <f>+ROUND(IF('[1]UES Monthly Customers'!AK57&gt;0,'[1]UES Monthly Sales'!AK57/'[1]UES Monthly Customers'!AK57,0),0)</f>
        <v>0</v>
      </c>
      <c r="AB57" s="14">
        <f>+ROUND(IF('[1]UES Monthly Customers'!AL57&gt;0,'[1]UES Monthly Sales'!AL57/'[1]UES Monthly Customers'!AL57,0),0)</f>
        <v>154286</v>
      </c>
      <c r="AC57" s="19">
        <f>+ROUND(IF('[1]UES Monthly Customers'!AM57&gt;0,'[1]UES Monthly Sales'!AM57/'[1]UES Monthly Customers'!AM57,0),0)</f>
        <v>337</v>
      </c>
      <c r="AD57" s="15">
        <f>+ROUND(IF('[1]UES Monthly Customers'!AN57&gt;0,'[1]UES Monthly Sales'!AN57/'[1]UES Monthly Customers'!AN57,0),0)</f>
        <v>1194</v>
      </c>
      <c r="AE57" s="21"/>
      <c r="AF57" s="22">
        <f>+ROUND(IF('[1]UES Monthly Customers'!AP57&gt;0,'[1]UES Monthly Sales'!AP57/'[1]UES Monthly Customers'!AP57,0),0)</f>
        <v>637</v>
      </c>
      <c r="AG57" s="23">
        <f>+ROUND(IF('[1]UES Monthly Customers'!AQ57&gt;0,'[1]UES Monthly Sales'!AQ57/'[1]UES Monthly Customers'!AQ57,0),0)</f>
        <v>688</v>
      </c>
      <c r="AH57" s="24">
        <f>+ROUND(IF('[1]UES Monthly Customers'!AT57&gt;0,'[1]UES Monthly Sales'!AT57/'[1]UES Monthly Customers'!AT57,0),0)</f>
        <v>642</v>
      </c>
      <c r="AI57" s="25"/>
      <c r="AJ57" s="22">
        <f>+ROUND(IF('[1]UES Monthly Customers'!AV57&gt;0,'[1]UES Monthly Sales'!AV57/'[1]UES Monthly Customers'!AV57,0),0)</f>
        <v>1585</v>
      </c>
      <c r="AK57" s="23">
        <f>+ROUND(IF('[1]UES Monthly Customers'!AW57&gt;0,'[1]UES Monthly Sales'!AW57/'[1]UES Monthly Customers'!AW57,0),0)</f>
        <v>3584</v>
      </c>
      <c r="AL57" s="24">
        <f>+ROUND(IF('[1]UES Monthly Customers'!AZ57&gt;0,'[1]UES Monthly Sales'!AZ57/'[1]UES Monthly Customers'!AZ57,0),0)</f>
        <v>2070</v>
      </c>
      <c r="AM57" s="26"/>
      <c r="AN57" s="27">
        <f>+ROUND(IF('[1]UES Monthly Customers'!BB57&gt;0,'[1]UES Monthly Sales'!BG57/'[1]UES Monthly Customers'!BB57,0),0)</f>
        <v>106077</v>
      </c>
      <c r="AO57" s="23">
        <f>+ROUND(IF('[1]UES Monthly Customers'!BC57&gt;0,'[1]UES Monthly Sales'!BH57/'[1]UES Monthly Customers'!BC57,0),0)</f>
        <v>169120</v>
      </c>
      <c r="AP57" s="24">
        <f>+ROUND(IF('[1]UES Monthly Customers'!BF57&gt;0,'[1]UES Monthly Sales'!BK57/'[1]UES Monthly Customers'!BF57,0),0)</f>
        <v>154286</v>
      </c>
      <c r="AR57" s="28"/>
    </row>
    <row r="58" spans="1:44" s="16" customFormat="1" x14ac:dyDescent="0.3">
      <c r="A58" s="18">
        <v>44652</v>
      </c>
      <c r="B58" s="14">
        <f>+ROUND(IF('[1]UES Monthly Customers'!L58&gt;0,'[1]UES Monthly Sales'!L58/'[1]UES Monthly Customers'!L58,0),0)</f>
        <v>514</v>
      </c>
      <c r="C58" s="14">
        <f>+ROUND(IF('[1]UES Monthly Customers'!M58&gt;0,'[1]UES Monthly Sales'!M58/'[1]UES Monthly Customers'!M58,0),0)</f>
        <v>0</v>
      </c>
      <c r="D58" s="14">
        <f>+ROUND(IF('[1]UES Monthly Customers'!N58&gt;0,'[1]UES Monthly Sales'!N58/'[1]UES Monthly Customers'!N58,0),0)</f>
        <v>1512</v>
      </c>
      <c r="E58" s="14">
        <f>+ROUND(IF('[1]UES Monthly Customers'!O58&gt;0,'[1]UES Monthly Sales'!O58/'[1]UES Monthly Customers'!O58,0),0)</f>
        <v>0</v>
      </c>
      <c r="F58" s="14">
        <f>+ROUND(IF('[1]UES Monthly Customers'!P58&gt;0,'[1]UES Monthly Sales'!P58/'[1]UES Monthly Customers'!P58,0),0)</f>
        <v>996</v>
      </c>
      <c r="G58" s="14">
        <f>+ROUND(IF('[1]UES Monthly Customers'!Q58&gt;0,'[1]UES Monthly Sales'!Q58/'[1]UES Monthly Customers'!Q58,0),0)</f>
        <v>0</v>
      </c>
      <c r="H58" s="14">
        <f>+ROUND(IF('[1]UES Monthly Customers'!R58&gt;0,'[1]UES Monthly Sales'!R58/'[1]UES Monthly Customers'!R58,0),0)</f>
        <v>101128</v>
      </c>
      <c r="I58" s="19">
        <f>+ROUND(IF('[1]UES Monthly Customers'!S58&gt;0,'[1]UES Monthly Sales'!S58/'[1]UES Monthly Customers'!S58,0),0)</f>
        <v>238</v>
      </c>
      <c r="J58" s="15">
        <f>+ROUND(IF('[1]UES Monthly Customers'!T58&gt;0,'[1]UES Monthly Sales'!T58/'[1]UES Monthly Customers'!T58,0),0)</f>
        <v>680</v>
      </c>
      <c r="K58" s="20"/>
      <c r="L58" s="14">
        <f>+ROUND(IF('[1]UES Monthly Customers'!V58&gt;0,'[1]UES Monthly Sales'!V58/'[1]UES Monthly Customers'!V58,0),0)</f>
        <v>562</v>
      </c>
      <c r="M58" s="14">
        <f>+ROUND(IF('[1]UES Monthly Customers'!W58&gt;0,'[1]UES Monthly Sales'!W58/'[1]UES Monthly Customers'!W58,0),0)</f>
        <v>0</v>
      </c>
      <c r="N58" s="14">
        <f>+ROUND(IF('[1]UES Monthly Customers'!X58&gt;0,'[1]UES Monthly Sales'!X58/'[1]UES Monthly Customers'!X58,0),0)</f>
        <v>3580</v>
      </c>
      <c r="O58" s="14">
        <f>+ROUND(IF('[1]UES Monthly Customers'!Y58&gt;0,'[1]UES Monthly Sales'!Y58/'[1]UES Monthly Customers'!Y58,0),0)</f>
        <v>0</v>
      </c>
      <c r="P58" s="14">
        <f>+ROUND(IF('[1]UES Monthly Customers'!Z58&gt;0,'[1]UES Monthly Sales'!Z58/'[1]UES Monthly Customers'!Z58,0),0)</f>
        <v>3776</v>
      </c>
      <c r="Q58" s="14">
        <f>+ROUND(IF('[1]UES Monthly Customers'!AA58&gt;0,'[1]UES Monthly Sales'!AA58/'[1]UES Monthly Customers'!AA58,0),0)</f>
        <v>0</v>
      </c>
      <c r="R58" s="14">
        <f>+ROUND(IF('[1]UES Monthly Customers'!AB58&gt;0,'[1]UES Monthly Sales'!AB58/'[1]UES Monthly Customers'!AB58,0),0)</f>
        <v>156346</v>
      </c>
      <c r="S58" s="19">
        <f>+ROUND(IF('[1]UES Monthly Customers'!AC58&gt;0,'[1]UES Monthly Sales'!AC58/'[1]UES Monthly Customers'!AC58,0),0)</f>
        <v>619</v>
      </c>
      <c r="T58" s="15">
        <f>+ROUND(IF('[1]UES Monthly Customers'!AD58&gt;0,'[1]UES Monthly Sales'!AD58/'[1]UES Monthly Customers'!AD58,0),0)</f>
        <v>3739</v>
      </c>
      <c r="U58" s="20"/>
      <c r="V58" s="14">
        <f>+ROUND(IF('[1]UES Monthly Customers'!AF58&gt;0,'[1]UES Monthly Sales'!AF58/'[1]UES Monthly Customers'!AF58,0),0)</f>
        <v>518</v>
      </c>
      <c r="W58" s="14">
        <f>+ROUND(IF('[1]UES Monthly Customers'!AG58&gt;0,'[1]UES Monthly Sales'!AG58/'[1]UES Monthly Customers'!AG58,0),0)</f>
        <v>0</v>
      </c>
      <c r="X58" s="14">
        <f>+ROUND(IF('[1]UES Monthly Customers'!AH58&gt;0,'[1]UES Monthly Sales'!AH58/'[1]UES Monthly Customers'!AH58,0),0)</f>
        <v>2035</v>
      </c>
      <c r="Y58" s="14">
        <f>+ROUND(IF('[1]UES Monthly Customers'!AI58&gt;0,'[1]UES Monthly Sales'!AI58/'[1]UES Monthly Customers'!AI58,0),0)</f>
        <v>0</v>
      </c>
      <c r="Z58" s="14">
        <f>+ROUND(IF('[1]UES Monthly Customers'!AJ58&gt;0,'[1]UES Monthly Sales'!AJ58/'[1]UES Monthly Customers'!AJ58,0),0)</f>
        <v>1485</v>
      </c>
      <c r="AA58" s="14">
        <f>+ROUND(IF('[1]UES Monthly Customers'!AK58&gt;0,'[1]UES Monthly Sales'!AK58/'[1]UES Monthly Customers'!AK58,0),0)</f>
        <v>0</v>
      </c>
      <c r="AB58" s="14">
        <f>+ROUND(IF('[1]UES Monthly Customers'!AL58&gt;0,'[1]UES Monthly Sales'!AL58/'[1]UES Monthly Customers'!AL58,0),0)</f>
        <v>143679</v>
      </c>
      <c r="AC58" s="19">
        <f>+ROUND(IF('[1]UES Monthly Customers'!AM58&gt;0,'[1]UES Monthly Sales'!AM58/'[1]UES Monthly Customers'!AM58,0),0)</f>
        <v>317</v>
      </c>
      <c r="AD58" s="15">
        <f>+ROUND(IF('[1]UES Monthly Customers'!AN58&gt;0,'[1]UES Monthly Sales'!AN58/'[1]UES Monthly Customers'!AN58,0),0)</f>
        <v>1025</v>
      </c>
      <c r="AE58" s="21"/>
      <c r="AF58" s="22">
        <f>+ROUND(IF('[1]UES Monthly Customers'!AP58&gt;0,'[1]UES Monthly Sales'!AP58/'[1]UES Monthly Customers'!AP58,0),0)</f>
        <v>514</v>
      </c>
      <c r="AG58" s="23">
        <f>+ROUND(IF('[1]UES Monthly Customers'!AQ58&gt;0,'[1]UES Monthly Sales'!AQ58/'[1]UES Monthly Customers'!AQ58,0),0)</f>
        <v>562</v>
      </c>
      <c r="AH58" s="24">
        <f>+ROUND(IF('[1]UES Monthly Customers'!AT58&gt;0,'[1]UES Monthly Sales'!AT58/'[1]UES Monthly Customers'!AT58,0),0)</f>
        <v>518</v>
      </c>
      <c r="AI58" s="25"/>
      <c r="AJ58" s="22">
        <f>+ROUND(IF('[1]UES Monthly Customers'!AV58&gt;0,'[1]UES Monthly Sales'!AV58/'[1]UES Monthly Customers'!AV58,0),0)</f>
        <v>1335</v>
      </c>
      <c r="AK58" s="23">
        <f>+ROUND(IF('[1]UES Monthly Customers'!AW58&gt;0,'[1]UES Monthly Sales'!AW58/'[1]UES Monthly Customers'!AW58,0),0)</f>
        <v>3267</v>
      </c>
      <c r="AL58" s="24">
        <f>+ROUND(IF('[1]UES Monthly Customers'!AZ58&gt;0,'[1]UES Monthly Sales'!AZ58/'[1]UES Monthly Customers'!AZ58,0),0)</f>
        <v>1810</v>
      </c>
      <c r="AM58" s="26"/>
      <c r="AN58" s="27">
        <f>+ROUND(IF('[1]UES Monthly Customers'!BB58&gt;0,'[1]UES Monthly Sales'!BG58/'[1]UES Monthly Customers'!BB58,0),0)</f>
        <v>101128</v>
      </c>
      <c r="AO58" s="23">
        <f>+ROUND(IF('[1]UES Monthly Customers'!BC58&gt;0,'[1]UES Monthly Sales'!BH58/'[1]UES Monthly Customers'!BC58,0),0)</f>
        <v>156346</v>
      </c>
      <c r="AP58" s="24">
        <f>+ROUND(IF('[1]UES Monthly Customers'!BF58&gt;0,'[1]UES Monthly Sales'!BK58/'[1]UES Monthly Customers'!BF58,0),0)</f>
        <v>143679</v>
      </c>
      <c r="AR58" s="28"/>
    </row>
    <row r="59" spans="1:44" s="16" customFormat="1" x14ac:dyDescent="0.3">
      <c r="A59" s="18">
        <v>44682</v>
      </c>
      <c r="B59" s="14">
        <f>+ROUND(IF('[1]UES Monthly Customers'!L59&gt;0,'[1]UES Monthly Sales'!L59/'[1]UES Monthly Customers'!L59,0),0)</f>
        <v>490</v>
      </c>
      <c r="C59" s="14">
        <f>+ROUND(IF('[1]UES Monthly Customers'!M59&gt;0,'[1]UES Monthly Sales'!M59/'[1]UES Monthly Customers'!M59,0),0)</f>
        <v>0</v>
      </c>
      <c r="D59" s="14">
        <f>+ROUND(IF('[1]UES Monthly Customers'!N59&gt;0,'[1]UES Monthly Sales'!N59/'[1]UES Monthly Customers'!N59,0),0)</f>
        <v>1502</v>
      </c>
      <c r="E59" s="14">
        <f>+ROUND(IF('[1]UES Monthly Customers'!O59&gt;0,'[1]UES Monthly Sales'!O59/'[1]UES Monthly Customers'!O59,0),0)</f>
        <v>0</v>
      </c>
      <c r="F59" s="14">
        <f>+ROUND(IF('[1]UES Monthly Customers'!P59&gt;0,'[1]UES Monthly Sales'!P59/'[1]UES Monthly Customers'!P59,0),0)</f>
        <v>751</v>
      </c>
      <c r="G59" s="14">
        <f>+ROUND(IF('[1]UES Monthly Customers'!Q59&gt;0,'[1]UES Monthly Sales'!Q59/'[1]UES Monthly Customers'!Q59,0),0)</f>
        <v>0</v>
      </c>
      <c r="H59" s="14">
        <f>+ROUND(IF('[1]UES Monthly Customers'!R59&gt;0,'[1]UES Monthly Sales'!R59/'[1]UES Monthly Customers'!R59,0),0)</f>
        <v>98756</v>
      </c>
      <c r="I59" s="19">
        <f>+ROUND(IF('[1]UES Monthly Customers'!S59&gt;0,'[1]UES Monthly Sales'!S59/'[1]UES Monthly Customers'!S59,0),0)</f>
        <v>239</v>
      </c>
      <c r="J59" s="15">
        <f>+ROUND(IF('[1]UES Monthly Customers'!T59&gt;0,'[1]UES Monthly Sales'!T59/'[1]UES Monthly Customers'!T59,0),0)</f>
        <v>658</v>
      </c>
      <c r="K59" s="20"/>
      <c r="L59" s="14">
        <f>+ROUND(IF('[1]UES Monthly Customers'!V59&gt;0,'[1]UES Monthly Sales'!V59/'[1]UES Monthly Customers'!V59,0),0)</f>
        <v>553</v>
      </c>
      <c r="M59" s="14">
        <f>+ROUND(IF('[1]UES Monthly Customers'!W59&gt;0,'[1]UES Monthly Sales'!W59/'[1]UES Monthly Customers'!W59,0),0)</f>
        <v>0</v>
      </c>
      <c r="N59" s="14">
        <f>+ROUND(IF('[1]UES Monthly Customers'!X59&gt;0,'[1]UES Monthly Sales'!X59/'[1]UES Monthly Customers'!X59,0),0)</f>
        <v>3742</v>
      </c>
      <c r="O59" s="14">
        <f>+ROUND(IF('[1]UES Monthly Customers'!Y59&gt;0,'[1]UES Monthly Sales'!Y59/'[1]UES Monthly Customers'!Y59,0),0)</f>
        <v>0</v>
      </c>
      <c r="P59" s="14">
        <f>+ROUND(IF('[1]UES Monthly Customers'!Z59&gt;0,'[1]UES Monthly Sales'!Z59/'[1]UES Monthly Customers'!Z59,0),0)</f>
        <v>2278</v>
      </c>
      <c r="Q59" s="14">
        <f>+ROUND(IF('[1]UES Monthly Customers'!AA59&gt;0,'[1]UES Monthly Sales'!AA59/'[1]UES Monthly Customers'!AA59,0),0)</f>
        <v>0</v>
      </c>
      <c r="R59" s="14">
        <f>+ROUND(IF('[1]UES Monthly Customers'!AB59&gt;0,'[1]UES Monthly Sales'!AB59/'[1]UES Monthly Customers'!AB59,0),0)</f>
        <v>165524</v>
      </c>
      <c r="S59" s="19">
        <f>+ROUND(IF('[1]UES Monthly Customers'!AC59&gt;0,'[1]UES Monthly Sales'!AC59/'[1]UES Monthly Customers'!AC59,0),0)</f>
        <v>599</v>
      </c>
      <c r="T59" s="15">
        <f>+ROUND(IF('[1]UES Monthly Customers'!AD59&gt;0,'[1]UES Monthly Sales'!AD59/'[1]UES Monthly Customers'!AD59,0),0)</f>
        <v>3907</v>
      </c>
      <c r="U59" s="20"/>
      <c r="V59" s="14">
        <f>+ROUND(IF('[1]UES Monthly Customers'!AF59&gt;0,'[1]UES Monthly Sales'!AF59/'[1]UES Monthly Customers'!AF59,0),0)</f>
        <v>496</v>
      </c>
      <c r="W59" s="14">
        <f>+ROUND(IF('[1]UES Monthly Customers'!AG59&gt;0,'[1]UES Monthly Sales'!AG59/'[1]UES Monthly Customers'!AG59,0),0)</f>
        <v>0</v>
      </c>
      <c r="X59" s="14">
        <f>+ROUND(IF('[1]UES Monthly Customers'!AH59&gt;0,'[1]UES Monthly Sales'!AH59/'[1]UES Monthly Customers'!AH59,0),0)</f>
        <v>2066</v>
      </c>
      <c r="Y59" s="14">
        <f>+ROUND(IF('[1]UES Monthly Customers'!AI59&gt;0,'[1]UES Monthly Sales'!AI59/'[1]UES Monthly Customers'!AI59,0),0)</f>
        <v>0</v>
      </c>
      <c r="Z59" s="14">
        <f>+ROUND(IF('[1]UES Monthly Customers'!AJ59&gt;0,'[1]UES Monthly Sales'!AJ59/'[1]UES Monthly Customers'!AJ59,0),0)</f>
        <v>1021</v>
      </c>
      <c r="AA59" s="14">
        <f>+ROUND(IF('[1]UES Monthly Customers'!AK59&gt;0,'[1]UES Monthly Sales'!AK59/'[1]UES Monthly Customers'!AK59,0),0)</f>
        <v>0</v>
      </c>
      <c r="AB59" s="14">
        <f>+ROUND(IF('[1]UES Monthly Customers'!AL59&gt;0,'[1]UES Monthly Sales'!AL59/'[1]UES Monthly Customers'!AL59,0),0)</f>
        <v>149608</v>
      </c>
      <c r="AC59" s="19">
        <f>+ROUND(IF('[1]UES Monthly Customers'!AM59&gt;0,'[1]UES Monthly Sales'!AM59/'[1]UES Monthly Customers'!AM59,0),0)</f>
        <v>314</v>
      </c>
      <c r="AD59" s="15">
        <f>+ROUND(IF('[1]UES Monthly Customers'!AN59&gt;0,'[1]UES Monthly Sales'!AN59/'[1]UES Monthly Customers'!AN59,0),0)</f>
        <v>1020</v>
      </c>
      <c r="AE59" s="21"/>
      <c r="AF59" s="22">
        <f>+ROUND(IF('[1]UES Monthly Customers'!AP59&gt;0,'[1]UES Monthly Sales'!AP59/'[1]UES Monthly Customers'!AP59,0),0)</f>
        <v>490</v>
      </c>
      <c r="AG59" s="23">
        <f>+ROUND(IF('[1]UES Monthly Customers'!AQ59&gt;0,'[1]UES Monthly Sales'!AQ59/'[1]UES Monthly Customers'!AQ59,0),0)</f>
        <v>553</v>
      </c>
      <c r="AH59" s="24">
        <f>+ROUND(IF('[1]UES Monthly Customers'!AT59&gt;0,'[1]UES Monthly Sales'!AT59/'[1]UES Monthly Customers'!AT59,0),0)</f>
        <v>496</v>
      </c>
      <c r="AI59" s="25"/>
      <c r="AJ59" s="22">
        <f>+ROUND(IF('[1]UES Monthly Customers'!AV59&gt;0,'[1]UES Monthly Sales'!AV59/'[1]UES Monthly Customers'!AV59,0),0)</f>
        <v>1323</v>
      </c>
      <c r="AK59" s="23">
        <f>+ROUND(IF('[1]UES Monthly Customers'!AW59&gt;0,'[1]UES Monthly Sales'!AW59/'[1]UES Monthly Customers'!AW59,0),0)</f>
        <v>3387</v>
      </c>
      <c r="AL59" s="24">
        <f>+ROUND(IF('[1]UES Monthly Customers'!AZ59&gt;0,'[1]UES Monthly Sales'!AZ59/'[1]UES Monthly Customers'!AZ59,0),0)</f>
        <v>1828</v>
      </c>
      <c r="AM59" s="26"/>
      <c r="AN59" s="27">
        <f>+ROUND(IF('[1]UES Monthly Customers'!BB59&gt;0,'[1]UES Monthly Sales'!BG59/'[1]UES Monthly Customers'!BB59,0),0)</f>
        <v>98756</v>
      </c>
      <c r="AO59" s="23">
        <f>+ROUND(IF('[1]UES Monthly Customers'!BC59&gt;0,'[1]UES Monthly Sales'!BH59/'[1]UES Monthly Customers'!BC59,0),0)</f>
        <v>165524</v>
      </c>
      <c r="AP59" s="24">
        <f>+ROUND(IF('[1]UES Monthly Customers'!BF59&gt;0,'[1]UES Monthly Sales'!BK59/'[1]UES Monthly Customers'!BF59,0),0)</f>
        <v>149608</v>
      </c>
      <c r="AR59" s="28"/>
    </row>
    <row r="60" spans="1:44" s="16" customFormat="1" x14ac:dyDescent="0.3">
      <c r="A60" s="18">
        <v>44713</v>
      </c>
      <c r="B60" s="14">
        <f>+ROUND(IF('[1]UES Monthly Customers'!L60&gt;0,'[1]UES Monthly Sales'!L60/'[1]UES Monthly Customers'!L60,0),0)</f>
        <v>558</v>
      </c>
      <c r="C60" s="14">
        <f>+ROUND(IF('[1]UES Monthly Customers'!M60&gt;0,'[1]UES Monthly Sales'!M60/'[1]UES Monthly Customers'!M60,0),0)</f>
        <v>0</v>
      </c>
      <c r="D60" s="14">
        <f>+ROUND(IF('[1]UES Monthly Customers'!N60&gt;0,'[1]UES Monthly Sales'!N60/'[1]UES Monthly Customers'!N60,0),0)</f>
        <v>1589</v>
      </c>
      <c r="E60" s="14">
        <f>+ROUND(IF('[1]UES Monthly Customers'!O60&gt;0,'[1]UES Monthly Sales'!O60/'[1]UES Monthly Customers'!O60,0),0)</f>
        <v>0</v>
      </c>
      <c r="F60" s="14">
        <f>+ROUND(IF('[1]UES Monthly Customers'!P60&gt;0,'[1]UES Monthly Sales'!P60/'[1]UES Monthly Customers'!P60,0),0)</f>
        <v>608</v>
      </c>
      <c r="G60" s="14">
        <f>+ROUND(IF('[1]UES Monthly Customers'!Q60&gt;0,'[1]UES Monthly Sales'!Q60/'[1]UES Monthly Customers'!Q60,0),0)</f>
        <v>0</v>
      </c>
      <c r="H60" s="14">
        <f>+ROUND(IF('[1]UES Monthly Customers'!R60&gt;0,'[1]UES Monthly Sales'!R60/'[1]UES Monthly Customers'!R60,0),0)</f>
        <v>116412</v>
      </c>
      <c r="I60" s="19">
        <f>+ROUND(IF('[1]UES Monthly Customers'!S60&gt;0,'[1]UES Monthly Sales'!S60/'[1]UES Monthly Customers'!S60,0),0)</f>
        <v>240</v>
      </c>
      <c r="J60" s="15">
        <f>+ROUND(IF('[1]UES Monthly Customers'!T60&gt;0,'[1]UES Monthly Sales'!T60/'[1]UES Monthly Customers'!T60,0),0)</f>
        <v>736</v>
      </c>
      <c r="K60" s="20"/>
      <c r="L60" s="14">
        <f>+ROUND(IF('[1]UES Monthly Customers'!V60&gt;0,'[1]UES Monthly Sales'!V60/'[1]UES Monthly Customers'!V60,0),0)</f>
        <v>603</v>
      </c>
      <c r="M60" s="14">
        <f>+ROUND(IF('[1]UES Monthly Customers'!W60&gt;0,'[1]UES Monthly Sales'!W60/'[1]UES Monthly Customers'!W60,0),0)</f>
        <v>0</v>
      </c>
      <c r="N60" s="14">
        <f>+ROUND(IF('[1]UES Monthly Customers'!X60&gt;0,'[1]UES Monthly Sales'!X60/'[1]UES Monthly Customers'!X60,0),0)</f>
        <v>4210</v>
      </c>
      <c r="O60" s="14">
        <f>+ROUND(IF('[1]UES Monthly Customers'!Y60&gt;0,'[1]UES Monthly Sales'!Y60/'[1]UES Monthly Customers'!Y60,0),0)</f>
        <v>0</v>
      </c>
      <c r="P60" s="14">
        <f>+ROUND(IF('[1]UES Monthly Customers'!Z60&gt;0,'[1]UES Monthly Sales'!Z60/'[1]UES Monthly Customers'!Z60,0),0)</f>
        <v>1766</v>
      </c>
      <c r="Q60" s="14">
        <f>+ROUND(IF('[1]UES Monthly Customers'!AA60&gt;0,'[1]UES Monthly Sales'!AA60/'[1]UES Monthly Customers'!AA60,0),0)</f>
        <v>0</v>
      </c>
      <c r="R60" s="14">
        <f>+ROUND(IF('[1]UES Monthly Customers'!AB60&gt;0,'[1]UES Monthly Sales'!AB60/'[1]UES Monthly Customers'!AB60,0),0)</f>
        <v>180616</v>
      </c>
      <c r="S60" s="19">
        <f>+ROUND(IF('[1]UES Monthly Customers'!AC60&gt;0,'[1]UES Monthly Sales'!AC60/'[1]UES Monthly Customers'!AC60,0),0)</f>
        <v>587</v>
      </c>
      <c r="T60" s="15">
        <f>+ROUND(IF('[1]UES Monthly Customers'!AD60&gt;0,'[1]UES Monthly Sales'!AD60/'[1]UES Monthly Customers'!AD60,0),0)</f>
        <v>4282</v>
      </c>
      <c r="U60" s="20"/>
      <c r="V60" s="14">
        <f>+ROUND(IF('[1]UES Monthly Customers'!AF60&gt;0,'[1]UES Monthly Sales'!AF60/'[1]UES Monthly Customers'!AF60,0),0)</f>
        <v>562</v>
      </c>
      <c r="W60" s="14">
        <f>+ROUND(IF('[1]UES Monthly Customers'!AG60&gt;0,'[1]UES Monthly Sales'!AG60/'[1]UES Monthly Customers'!AG60,0),0)</f>
        <v>0</v>
      </c>
      <c r="X60" s="14">
        <f>+ROUND(IF('[1]UES Monthly Customers'!AH60&gt;0,'[1]UES Monthly Sales'!AH60/'[1]UES Monthly Customers'!AH60,0),0)</f>
        <v>2241</v>
      </c>
      <c r="Y60" s="14">
        <f>+ROUND(IF('[1]UES Monthly Customers'!AI60&gt;0,'[1]UES Monthly Sales'!AI60/'[1]UES Monthly Customers'!AI60,0),0)</f>
        <v>0</v>
      </c>
      <c r="Z60" s="14">
        <f>+ROUND(IF('[1]UES Monthly Customers'!AJ60&gt;0,'[1]UES Monthly Sales'!AJ60/'[1]UES Monthly Customers'!AJ60,0),0)</f>
        <v>813</v>
      </c>
      <c r="AA60" s="14">
        <f>+ROUND(IF('[1]UES Monthly Customers'!AK60&gt;0,'[1]UES Monthly Sales'!AK60/'[1]UES Monthly Customers'!AK60,0),0)</f>
        <v>0</v>
      </c>
      <c r="AB60" s="14">
        <f>+ROUND(IF('[1]UES Monthly Customers'!AL60&gt;0,'[1]UES Monthly Sales'!AL60/'[1]UES Monthly Customers'!AL60,0),0)</f>
        <v>165222</v>
      </c>
      <c r="AC60" s="19">
        <f>+ROUND(IF('[1]UES Monthly Customers'!AM60&gt;0,'[1]UES Monthly Sales'!AM60/'[1]UES Monthly Customers'!AM60,0),0)</f>
        <v>313</v>
      </c>
      <c r="AD60" s="15">
        <f>+ROUND(IF('[1]UES Monthly Customers'!AN60&gt;0,'[1]UES Monthly Sales'!AN60/'[1]UES Monthly Customers'!AN60,0),0)</f>
        <v>1129</v>
      </c>
      <c r="AE60" s="21"/>
      <c r="AF60" s="22">
        <f>+ROUND(IF('[1]UES Monthly Customers'!AP60&gt;0,'[1]UES Monthly Sales'!AP60/'[1]UES Monthly Customers'!AP60,0),0)</f>
        <v>558</v>
      </c>
      <c r="AG60" s="23">
        <f>+ROUND(IF('[1]UES Monthly Customers'!AQ60&gt;0,'[1]UES Monthly Sales'!AQ60/'[1]UES Monthly Customers'!AQ60,0),0)</f>
        <v>603</v>
      </c>
      <c r="AH60" s="24">
        <f>+ROUND(IF('[1]UES Monthly Customers'!AT60&gt;0,'[1]UES Monthly Sales'!AT60/'[1]UES Monthly Customers'!AT60,0),0)</f>
        <v>562</v>
      </c>
      <c r="AI60" s="25"/>
      <c r="AJ60" s="22">
        <f>+ROUND(IF('[1]UES Monthly Customers'!AV60&gt;0,'[1]UES Monthly Sales'!AV60/'[1]UES Monthly Customers'!AV60,0),0)</f>
        <v>1394</v>
      </c>
      <c r="AK60" s="23">
        <f>+ROUND(IF('[1]UES Monthly Customers'!AW60&gt;0,'[1]UES Monthly Sales'!AW60/'[1]UES Monthly Customers'!AW60,0),0)</f>
        <v>3783</v>
      </c>
      <c r="AL60" s="24">
        <f>+ROUND(IF('[1]UES Monthly Customers'!AZ60&gt;0,'[1]UES Monthly Sales'!AZ60/'[1]UES Monthly Customers'!AZ60,0),0)</f>
        <v>1973</v>
      </c>
      <c r="AM60" s="26"/>
      <c r="AN60" s="27">
        <f>+ROUND(IF('[1]UES Monthly Customers'!BB60&gt;0,'[1]UES Monthly Sales'!BG60/'[1]UES Monthly Customers'!BB60,0),0)</f>
        <v>116412</v>
      </c>
      <c r="AO60" s="23">
        <f>+ROUND(IF('[1]UES Monthly Customers'!BC60&gt;0,'[1]UES Monthly Sales'!BH60/'[1]UES Monthly Customers'!BC60,0),0)</f>
        <v>180616</v>
      </c>
      <c r="AP60" s="24">
        <f>+ROUND(IF('[1]UES Monthly Customers'!BF60&gt;0,'[1]UES Monthly Sales'!BK60/'[1]UES Monthly Customers'!BF60,0),0)</f>
        <v>165222</v>
      </c>
      <c r="AR60" s="28"/>
    </row>
    <row r="61" spans="1:44" s="16" customFormat="1" x14ac:dyDescent="0.3">
      <c r="A61" s="18">
        <v>44743</v>
      </c>
      <c r="B61" s="14">
        <f>+ROUND(IF('[1]UES Monthly Customers'!L61&gt;0,'[1]UES Monthly Sales'!L61/'[1]UES Monthly Customers'!L61,0),0)</f>
        <v>700</v>
      </c>
      <c r="C61" s="14">
        <f>+ROUND(IF('[1]UES Monthly Customers'!M61&gt;0,'[1]UES Monthly Sales'!M61/'[1]UES Monthly Customers'!M61,0),0)</f>
        <v>0</v>
      </c>
      <c r="D61" s="14">
        <f>+ROUND(IF('[1]UES Monthly Customers'!N61&gt;0,'[1]UES Monthly Sales'!N61/'[1]UES Monthly Customers'!N61,0),0)</f>
        <v>1848</v>
      </c>
      <c r="E61" s="14">
        <f>+ROUND(IF('[1]UES Monthly Customers'!O61&gt;0,'[1]UES Monthly Sales'!O61/'[1]UES Monthly Customers'!O61,0),0)</f>
        <v>0</v>
      </c>
      <c r="F61" s="14">
        <f>+ROUND(IF('[1]UES Monthly Customers'!P61&gt;0,'[1]UES Monthly Sales'!P61/'[1]UES Monthly Customers'!P61,0),0)</f>
        <v>747</v>
      </c>
      <c r="G61" s="14">
        <f>+ROUND(IF('[1]UES Monthly Customers'!Q61&gt;0,'[1]UES Monthly Sales'!Q61/'[1]UES Monthly Customers'!Q61,0),0)</f>
        <v>0</v>
      </c>
      <c r="H61" s="14">
        <f>+ROUND(IF('[1]UES Monthly Customers'!R61&gt;0,'[1]UES Monthly Sales'!R61/'[1]UES Monthly Customers'!R61,0),0)</f>
        <v>124609</v>
      </c>
      <c r="I61" s="19">
        <f>+ROUND(IF('[1]UES Monthly Customers'!S61&gt;0,'[1]UES Monthly Sales'!S61/'[1]UES Monthly Customers'!S61,0),0)</f>
        <v>239</v>
      </c>
      <c r="J61" s="15">
        <f>+ROUND(IF('[1]UES Monthly Customers'!T61&gt;0,'[1]UES Monthly Sales'!T61/'[1]UES Monthly Customers'!T61,0),0)</f>
        <v>890</v>
      </c>
      <c r="K61" s="20"/>
      <c r="L61" s="14">
        <f>+ROUND(IF('[1]UES Monthly Customers'!V61&gt;0,'[1]UES Monthly Sales'!V61/'[1]UES Monthly Customers'!V61,0),0)</f>
        <v>740</v>
      </c>
      <c r="M61" s="14">
        <f>+ROUND(IF('[1]UES Monthly Customers'!W61&gt;0,'[1]UES Monthly Sales'!W61/'[1]UES Monthly Customers'!W61,0),0)</f>
        <v>0</v>
      </c>
      <c r="N61" s="14">
        <f>+ROUND(IF('[1]UES Monthly Customers'!X61&gt;0,'[1]UES Monthly Sales'!X61/'[1]UES Monthly Customers'!X61,0),0)</f>
        <v>4752</v>
      </c>
      <c r="O61" s="14">
        <f>+ROUND(IF('[1]UES Monthly Customers'!Y61&gt;0,'[1]UES Monthly Sales'!Y61/'[1]UES Monthly Customers'!Y61,0),0)</f>
        <v>0</v>
      </c>
      <c r="P61" s="14">
        <f>+ROUND(IF('[1]UES Monthly Customers'!Z61&gt;0,'[1]UES Monthly Sales'!Z61/'[1]UES Monthly Customers'!Z61,0),0)</f>
        <v>2290</v>
      </c>
      <c r="Q61" s="14">
        <f>+ROUND(IF('[1]UES Monthly Customers'!AA61&gt;0,'[1]UES Monthly Sales'!AA61/'[1]UES Monthly Customers'!AA61,0),0)</f>
        <v>0</v>
      </c>
      <c r="R61" s="14">
        <f>+ROUND(IF('[1]UES Monthly Customers'!AB61&gt;0,'[1]UES Monthly Sales'!AB61/'[1]UES Monthly Customers'!AB61,0),0)</f>
        <v>185581</v>
      </c>
      <c r="S61" s="19">
        <f>+ROUND(IF('[1]UES Monthly Customers'!AC61&gt;0,'[1]UES Monthly Sales'!AC61/'[1]UES Monthly Customers'!AC61,0),0)</f>
        <v>592</v>
      </c>
      <c r="T61" s="15">
        <f>+ROUND(IF('[1]UES Monthly Customers'!AD61&gt;0,'[1]UES Monthly Sales'!AD61/'[1]UES Monthly Customers'!AD61,0),0)</f>
        <v>4663</v>
      </c>
      <c r="U61" s="20"/>
      <c r="V61" s="14">
        <f>+ROUND(IF('[1]UES Monthly Customers'!AF61&gt;0,'[1]UES Monthly Sales'!AF61/'[1]UES Monthly Customers'!AF61,0),0)</f>
        <v>704</v>
      </c>
      <c r="W61" s="14">
        <f>+ROUND(IF('[1]UES Monthly Customers'!AG61&gt;0,'[1]UES Monthly Sales'!AG61/'[1]UES Monthly Customers'!AG61,0),0)</f>
        <v>0</v>
      </c>
      <c r="X61" s="14">
        <f>+ROUND(IF('[1]UES Monthly Customers'!AH61&gt;0,'[1]UES Monthly Sales'!AH61/'[1]UES Monthly Customers'!AH61,0),0)</f>
        <v>2569</v>
      </c>
      <c r="Y61" s="14">
        <f>+ROUND(IF('[1]UES Monthly Customers'!AI61&gt;0,'[1]UES Monthly Sales'!AI61/'[1]UES Monthly Customers'!AI61,0),0)</f>
        <v>0</v>
      </c>
      <c r="Z61" s="14">
        <f>+ROUND(IF('[1]UES Monthly Customers'!AJ61&gt;0,'[1]UES Monthly Sales'!AJ61/'[1]UES Monthly Customers'!AJ61,0),0)</f>
        <v>1020</v>
      </c>
      <c r="AA61" s="14">
        <f>+ROUND(IF('[1]UES Monthly Customers'!AK61&gt;0,'[1]UES Monthly Sales'!AK61/'[1]UES Monthly Customers'!AK61,0),0)</f>
        <v>0</v>
      </c>
      <c r="AB61" s="14">
        <f>+ROUND(IF('[1]UES Monthly Customers'!AL61&gt;0,'[1]UES Monthly Sales'!AL61/'[1]UES Monthly Customers'!AL61,0),0)</f>
        <v>171675</v>
      </c>
      <c r="AC61" s="19">
        <f>+ROUND(IF('[1]UES Monthly Customers'!AM61&gt;0,'[1]UES Monthly Sales'!AM61/'[1]UES Monthly Customers'!AM61,0),0)</f>
        <v>313</v>
      </c>
      <c r="AD61" s="15">
        <f>+ROUND(IF('[1]UES Monthly Customers'!AN61&gt;0,'[1]UES Monthly Sales'!AN61/'[1]UES Monthly Customers'!AN61,0),0)</f>
        <v>1306</v>
      </c>
      <c r="AE61" s="21"/>
      <c r="AF61" s="22">
        <f>+ROUND(IF('[1]UES Monthly Customers'!AP61&gt;0,'[1]UES Monthly Sales'!AP61/'[1]UES Monthly Customers'!AP61,0),0)</f>
        <v>700</v>
      </c>
      <c r="AG61" s="23">
        <f>+ROUND(IF('[1]UES Monthly Customers'!AQ61&gt;0,'[1]UES Monthly Sales'!AQ61/'[1]UES Monthly Customers'!AQ61,0),0)</f>
        <v>740</v>
      </c>
      <c r="AH61" s="24">
        <f>+ROUND(IF('[1]UES Monthly Customers'!AT61&gt;0,'[1]UES Monthly Sales'!AT61/'[1]UES Monthly Customers'!AT61,0),0)</f>
        <v>704</v>
      </c>
      <c r="AI61" s="25"/>
      <c r="AJ61" s="22">
        <f>+ROUND(IF('[1]UES Monthly Customers'!AV61&gt;0,'[1]UES Monthly Sales'!AV61/'[1]UES Monthly Customers'!AV61,0),0)</f>
        <v>1616</v>
      </c>
      <c r="AK61" s="23">
        <f>+ROUND(IF('[1]UES Monthly Customers'!AW61&gt;0,'[1]UES Monthly Sales'!AW61/'[1]UES Monthly Customers'!AW61,0),0)</f>
        <v>4267</v>
      </c>
      <c r="AL61" s="24">
        <f>+ROUND(IF('[1]UES Monthly Customers'!AZ61&gt;0,'[1]UES Monthly Sales'!AZ61/'[1]UES Monthly Customers'!AZ61,0),0)</f>
        <v>2259</v>
      </c>
      <c r="AM61" s="26"/>
      <c r="AN61" s="27">
        <f>+ROUND(IF('[1]UES Monthly Customers'!BB61&gt;0,'[1]UES Monthly Sales'!BG61/'[1]UES Monthly Customers'!BB61,0),0)</f>
        <v>124609</v>
      </c>
      <c r="AO61" s="23">
        <f>+ROUND(IF('[1]UES Monthly Customers'!BC61&gt;0,'[1]UES Monthly Sales'!BH61/'[1]UES Monthly Customers'!BC61,0),0)</f>
        <v>185581</v>
      </c>
      <c r="AP61" s="24">
        <f>+ROUND(IF('[1]UES Monthly Customers'!BF61&gt;0,'[1]UES Monthly Sales'!BK61/'[1]UES Monthly Customers'!BF61,0),0)</f>
        <v>171675</v>
      </c>
      <c r="AR61" s="28"/>
    </row>
    <row r="62" spans="1:44" s="16" customFormat="1" x14ac:dyDescent="0.3">
      <c r="A62" s="18">
        <v>44774</v>
      </c>
      <c r="B62" s="14">
        <f>+ROUND(IF('[1]UES Monthly Customers'!L62&gt;0,'[1]UES Monthly Sales'!L62/'[1]UES Monthly Customers'!L62,0),0)</f>
        <v>868</v>
      </c>
      <c r="C62" s="14">
        <f>+ROUND(IF('[1]UES Monthly Customers'!M62&gt;0,'[1]UES Monthly Sales'!M62/'[1]UES Monthly Customers'!M62,0),0)</f>
        <v>0</v>
      </c>
      <c r="D62" s="14">
        <f>+ROUND(IF('[1]UES Monthly Customers'!N62&gt;0,'[1]UES Monthly Sales'!N62/'[1]UES Monthly Customers'!N62,0),0)</f>
        <v>2123</v>
      </c>
      <c r="E62" s="14">
        <f>+ROUND(IF('[1]UES Monthly Customers'!O62&gt;0,'[1]UES Monthly Sales'!O62/'[1]UES Monthly Customers'!O62,0),0)</f>
        <v>0</v>
      </c>
      <c r="F62" s="14">
        <f>+ROUND(IF('[1]UES Monthly Customers'!P62&gt;0,'[1]UES Monthly Sales'!P62/'[1]UES Monthly Customers'!P62,0),0)</f>
        <v>1072</v>
      </c>
      <c r="G62" s="14">
        <f>+ROUND(IF('[1]UES Monthly Customers'!Q62&gt;0,'[1]UES Monthly Sales'!Q62/'[1]UES Monthly Customers'!Q62,0),0)</f>
        <v>0</v>
      </c>
      <c r="H62" s="14">
        <f>+ROUND(IF('[1]UES Monthly Customers'!R62&gt;0,'[1]UES Monthly Sales'!R62/'[1]UES Monthly Customers'!R62,0),0)</f>
        <v>141331</v>
      </c>
      <c r="I62" s="19">
        <f>+ROUND(IF('[1]UES Monthly Customers'!S62&gt;0,'[1]UES Monthly Sales'!S62/'[1]UES Monthly Customers'!S62,0),0)</f>
        <v>241</v>
      </c>
      <c r="J62" s="15">
        <f>+ROUND(IF('[1]UES Monthly Customers'!T62&gt;0,'[1]UES Monthly Sales'!T62/'[1]UES Monthly Customers'!T62,0),0)</f>
        <v>1076</v>
      </c>
      <c r="K62" s="20"/>
      <c r="L62" s="14">
        <f>+ROUND(IF('[1]UES Monthly Customers'!V62&gt;0,'[1]UES Monthly Sales'!V62/'[1]UES Monthly Customers'!V62,0),0)</f>
        <v>905</v>
      </c>
      <c r="M62" s="14">
        <f>+ROUND(IF('[1]UES Monthly Customers'!W62&gt;0,'[1]UES Monthly Sales'!W62/'[1]UES Monthly Customers'!W62,0),0)</f>
        <v>0</v>
      </c>
      <c r="N62" s="14">
        <f>+ROUND(IF('[1]UES Monthly Customers'!X62&gt;0,'[1]UES Monthly Sales'!X62/'[1]UES Monthly Customers'!X62,0),0)</f>
        <v>5210</v>
      </c>
      <c r="O62" s="14">
        <f>+ROUND(IF('[1]UES Monthly Customers'!Y62&gt;0,'[1]UES Monthly Sales'!Y62/'[1]UES Monthly Customers'!Y62,0),0)</f>
        <v>0</v>
      </c>
      <c r="P62" s="14">
        <f>+ROUND(IF('[1]UES Monthly Customers'!Z62&gt;0,'[1]UES Monthly Sales'!Z62/'[1]UES Monthly Customers'!Z62,0),0)</f>
        <v>2985</v>
      </c>
      <c r="Q62" s="14">
        <f>+ROUND(IF('[1]UES Monthly Customers'!AA62&gt;0,'[1]UES Monthly Sales'!AA62/'[1]UES Monthly Customers'!AA62,0),0)</f>
        <v>0</v>
      </c>
      <c r="R62" s="14">
        <f>+ROUND(IF('[1]UES Monthly Customers'!AB62&gt;0,'[1]UES Monthly Sales'!AB62/'[1]UES Monthly Customers'!AB62,0),0)</f>
        <v>204225</v>
      </c>
      <c r="S62" s="19">
        <f>+ROUND(IF('[1]UES Monthly Customers'!AC62&gt;0,'[1]UES Monthly Sales'!AC62/'[1]UES Monthly Customers'!AC62,0),0)</f>
        <v>586</v>
      </c>
      <c r="T62" s="15">
        <f>+ROUND(IF('[1]UES Monthly Customers'!AD62&gt;0,'[1]UES Monthly Sales'!AD62/'[1]UES Monthly Customers'!AD62,0),0)</f>
        <v>5219</v>
      </c>
      <c r="U62" s="20"/>
      <c r="V62" s="14">
        <f>+ROUND(IF('[1]UES Monthly Customers'!AF62&gt;0,'[1]UES Monthly Sales'!AF62/'[1]UES Monthly Customers'!AF62,0),0)</f>
        <v>871</v>
      </c>
      <c r="W62" s="14">
        <f>+ROUND(IF('[1]UES Monthly Customers'!AG62&gt;0,'[1]UES Monthly Sales'!AG62/'[1]UES Monthly Customers'!AG62,0),0)</f>
        <v>0</v>
      </c>
      <c r="X62" s="14">
        <f>+ROUND(IF('[1]UES Monthly Customers'!AH62&gt;0,'[1]UES Monthly Sales'!AH62/'[1]UES Monthly Customers'!AH62,0),0)</f>
        <v>2893</v>
      </c>
      <c r="Y62" s="14">
        <f>+ROUND(IF('[1]UES Monthly Customers'!AI62&gt;0,'[1]UES Monthly Sales'!AI62/'[1]UES Monthly Customers'!AI62,0),0)</f>
        <v>0</v>
      </c>
      <c r="Z62" s="14">
        <f>+ROUND(IF('[1]UES Monthly Customers'!AJ62&gt;0,'[1]UES Monthly Sales'!AJ62/'[1]UES Monthly Customers'!AJ62,0),0)</f>
        <v>1409</v>
      </c>
      <c r="AA62" s="14">
        <f>+ROUND(IF('[1]UES Monthly Customers'!AK62&gt;0,'[1]UES Monthly Sales'!AK62/'[1]UES Monthly Customers'!AK62,0),0)</f>
        <v>0</v>
      </c>
      <c r="AB62" s="14">
        <f>+ROUND(IF('[1]UES Monthly Customers'!AL62&gt;0,'[1]UES Monthly Sales'!AL62/'[1]UES Monthly Customers'!AL62,0),0)</f>
        <v>189881</v>
      </c>
      <c r="AC62" s="19">
        <f>+ROUND(IF('[1]UES Monthly Customers'!AM62&gt;0,'[1]UES Monthly Sales'!AM62/'[1]UES Monthly Customers'!AM62,0),0)</f>
        <v>313</v>
      </c>
      <c r="AD62" s="15">
        <f>+ROUND(IF('[1]UES Monthly Customers'!AN62&gt;0,'[1]UES Monthly Sales'!AN62/'[1]UES Monthly Customers'!AN62,0),0)</f>
        <v>1531</v>
      </c>
      <c r="AE62" s="21"/>
      <c r="AF62" s="22">
        <f>+ROUND(IF('[1]UES Monthly Customers'!AP62&gt;0,'[1]UES Monthly Sales'!AP62/'[1]UES Monthly Customers'!AP62,0),0)</f>
        <v>868</v>
      </c>
      <c r="AG62" s="23">
        <f>+ROUND(IF('[1]UES Monthly Customers'!AQ62&gt;0,'[1]UES Monthly Sales'!AQ62/'[1]UES Monthly Customers'!AQ62,0),0)</f>
        <v>905</v>
      </c>
      <c r="AH62" s="24">
        <f>+ROUND(IF('[1]UES Monthly Customers'!AT62&gt;0,'[1]UES Monthly Sales'!AT62/'[1]UES Monthly Customers'!AT62,0),0)</f>
        <v>871</v>
      </c>
      <c r="AI62" s="25"/>
      <c r="AJ62" s="22">
        <f>+ROUND(IF('[1]UES Monthly Customers'!AV62&gt;0,'[1]UES Monthly Sales'!AV62/'[1]UES Monthly Customers'!AV62,0),0)</f>
        <v>1858</v>
      </c>
      <c r="AK62" s="23">
        <f>+ROUND(IF('[1]UES Monthly Customers'!AW62&gt;0,'[1]UES Monthly Sales'!AW62/'[1]UES Monthly Customers'!AW62,0),0)</f>
        <v>4677</v>
      </c>
      <c r="AL62" s="24">
        <f>+ROUND(IF('[1]UES Monthly Customers'!AZ62&gt;0,'[1]UES Monthly Sales'!AZ62/'[1]UES Monthly Customers'!AZ62,0),0)</f>
        <v>2543</v>
      </c>
      <c r="AM62" s="26"/>
      <c r="AN62" s="27">
        <f>+ROUND(IF('[1]UES Monthly Customers'!BB62&gt;0,'[1]UES Monthly Sales'!BG62/'[1]UES Monthly Customers'!BB62,0),0)</f>
        <v>141331</v>
      </c>
      <c r="AO62" s="23">
        <f>+ROUND(IF('[1]UES Monthly Customers'!BC62&gt;0,'[1]UES Monthly Sales'!BH62/'[1]UES Monthly Customers'!BC62,0),0)</f>
        <v>204225</v>
      </c>
      <c r="AP62" s="24">
        <f>+ROUND(IF('[1]UES Monthly Customers'!BF62&gt;0,'[1]UES Monthly Sales'!BK62/'[1]UES Monthly Customers'!BF62,0),0)</f>
        <v>189881</v>
      </c>
      <c r="AR62" s="28"/>
    </row>
    <row r="63" spans="1:44" s="16" customFormat="1" x14ac:dyDescent="0.3">
      <c r="A63" s="18">
        <v>44805</v>
      </c>
      <c r="B63" s="14">
        <f>+ROUND(IF('[1]UES Monthly Customers'!L63&gt;0,'[1]UES Monthly Sales'!L63/'[1]UES Monthly Customers'!L63,0),0)</f>
        <v>647</v>
      </c>
      <c r="C63" s="14">
        <f>+ROUND(IF('[1]UES Monthly Customers'!M63&gt;0,'[1]UES Monthly Sales'!M63/'[1]UES Monthly Customers'!M63,0),0)</f>
        <v>0</v>
      </c>
      <c r="D63" s="14">
        <f>+ROUND(IF('[1]UES Monthly Customers'!N63&gt;0,'[1]UES Monthly Sales'!N63/'[1]UES Monthly Customers'!N63,0),0)</f>
        <v>1778</v>
      </c>
      <c r="E63" s="14">
        <f>+ROUND(IF('[1]UES Monthly Customers'!O63&gt;0,'[1]UES Monthly Sales'!O63/'[1]UES Monthly Customers'!O63,0),0)</f>
        <v>0</v>
      </c>
      <c r="F63" s="14">
        <f>+ROUND(IF('[1]UES Monthly Customers'!P63&gt;0,'[1]UES Monthly Sales'!P63/'[1]UES Monthly Customers'!P63,0),0)</f>
        <v>755</v>
      </c>
      <c r="G63" s="14">
        <f>+ROUND(IF('[1]UES Monthly Customers'!Q63&gt;0,'[1]UES Monthly Sales'!Q63/'[1]UES Monthly Customers'!Q63,0),0)</f>
        <v>0</v>
      </c>
      <c r="H63" s="14">
        <f>+ROUND(IF('[1]UES Monthly Customers'!R63&gt;0,'[1]UES Monthly Sales'!R63/'[1]UES Monthly Customers'!R63,0),0)</f>
        <v>135677</v>
      </c>
      <c r="I63" s="19">
        <f>+ROUND(IF('[1]UES Monthly Customers'!S63&gt;0,'[1]UES Monthly Sales'!S63/'[1]UES Monthly Customers'!S63,0),0)</f>
        <v>241</v>
      </c>
      <c r="J63" s="15">
        <f>+ROUND(IF('[1]UES Monthly Customers'!T63&gt;0,'[1]UES Monthly Sales'!T63/'[1]UES Monthly Customers'!T63,0),0)</f>
        <v>838</v>
      </c>
      <c r="K63" s="20"/>
      <c r="L63" s="14">
        <f>+ROUND(IF('[1]UES Monthly Customers'!V63&gt;0,'[1]UES Monthly Sales'!V63/'[1]UES Monthly Customers'!V63,0),0)</f>
        <v>675</v>
      </c>
      <c r="M63" s="14">
        <f>+ROUND(IF('[1]UES Monthly Customers'!W63&gt;0,'[1]UES Monthly Sales'!W63/'[1]UES Monthly Customers'!W63,0),0)</f>
        <v>0</v>
      </c>
      <c r="N63" s="14">
        <f>+ROUND(IF('[1]UES Monthly Customers'!X63&gt;0,'[1]UES Monthly Sales'!X63/'[1]UES Monthly Customers'!X63,0),0)</f>
        <v>4644</v>
      </c>
      <c r="O63" s="14">
        <f>+ROUND(IF('[1]UES Monthly Customers'!Y63&gt;0,'[1]UES Monthly Sales'!Y63/'[1]UES Monthly Customers'!Y63,0),0)</f>
        <v>0</v>
      </c>
      <c r="P63" s="14">
        <f>+ROUND(IF('[1]UES Monthly Customers'!Z63&gt;0,'[1]UES Monthly Sales'!Z63/'[1]UES Monthly Customers'!Z63,0),0)</f>
        <v>2226</v>
      </c>
      <c r="Q63" s="14">
        <f>+ROUND(IF('[1]UES Monthly Customers'!AA63&gt;0,'[1]UES Monthly Sales'!AA63/'[1]UES Monthly Customers'!AA63,0),0)</f>
        <v>0</v>
      </c>
      <c r="R63" s="14">
        <f>+ROUND(IF('[1]UES Monthly Customers'!AB63&gt;0,'[1]UES Monthly Sales'!AB63/'[1]UES Monthly Customers'!AB63,0),0)</f>
        <v>188326</v>
      </c>
      <c r="S63" s="19">
        <f>+ROUND(IF('[1]UES Monthly Customers'!AC63&gt;0,'[1]UES Monthly Sales'!AC63/'[1]UES Monthly Customers'!AC63,0),0)</f>
        <v>582</v>
      </c>
      <c r="T63" s="15">
        <f>+ROUND(IF('[1]UES Monthly Customers'!AD63&gt;0,'[1]UES Monthly Sales'!AD63/'[1]UES Monthly Customers'!AD63,0),0)</f>
        <v>4675</v>
      </c>
      <c r="U63" s="20"/>
      <c r="V63" s="14">
        <f>+ROUND(IF('[1]UES Monthly Customers'!AF63&gt;0,'[1]UES Monthly Sales'!AF63/'[1]UES Monthly Customers'!AF63,0),0)</f>
        <v>649</v>
      </c>
      <c r="W63" s="14">
        <f>+ROUND(IF('[1]UES Monthly Customers'!AG63&gt;0,'[1]UES Monthly Sales'!AG63/'[1]UES Monthly Customers'!AG63,0),0)</f>
        <v>0</v>
      </c>
      <c r="X63" s="14">
        <f>+ROUND(IF('[1]UES Monthly Customers'!AH63&gt;0,'[1]UES Monthly Sales'!AH63/'[1]UES Monthly Customers'!AH63,0),0)</f>
        <v>2493</v>
      </c>
      <c r="Y63" s="14">
        <f>+ROUND(IF('[1]UES Monthly Customers'!AI63&gt;0,'[1]UES Monthly Sales'!AI63/'[1]UES Monthly Customers'!AI63,0),0)</f>
        <v>0</v>
      </c>
      <c r="Z63" s="14">
        <f>+ROUND(IF('[1]UES Monthly Customers'!AJ63&gt;0,'[1]UES Monthly Sales'!AJ63/'[1]UES Monthly Customers'!AJ63,0),0)</f>
        <v>1002</v>
      </c>
      <c r="AA63" s="14">
        <f>+ROUND(IF('[1]UES Monthly Customers'!AK63&gt;0,'[1]UES Monthly Sales'!AK63/'[1]UES Monthly Customers'!AK63,0),0)</f>
        <v>0</v>
      </c>
      <c r="AB63" s="14">
        <f>+ROUND(IF('[1]UES Monthly Customers'!AL63&gt;0,'[1]UES Monthly Sales'!AL63/'[1]UES Monthly Customers'!AL63,0),0)</f>
        <v>176730</v>
      </c>
      <c r="AC63" s="19">
        <f>+ROUND(IF('[1]UES Monthly Customers'!AM63&gt;0,'[1]UES Monthly Sales'!AM63/'[1]UES Monthly Customers'!AM63,0),0)</f>
        <v>313</v>
      </c>
      <c r="AD63" s="15">
        <f>+ROUND(IF('[1]UES Monthly Customers'!AN63&gt;0,'[1]UES Monthly Sales'!AN63/'[1]UES Monthly Customers'!AN63,0),0)</f>
        <v>1255</v>
      </c>
      <c r="AE63" s="21"/>
      <c r="AF63" s="22">
        <f>+ROUND(IF('[1]UES Monthly Customers'!AP63&gt;0,'[1]UES Monthly Sales'!AP63/'[1]UES Monthly Customers'!AP63,0),0)</f>
        <v>647</v>
      </c>
      <c r="AG63" s="23">
        <f>+ROUND(IF('[1]UES Monthly Customers'!AQ63&gt;0,'[1]UES Monthly Sales'!AQ63/'[1]UES Monthly Customers'!AQ63,0),0)</f>
        <v>675</v>
      </c>
      <c r="AH63" s="24">
        <f>+ROUND(IF('[1]UES Monthly Customers'!AT63&gt;0,'[1]UES Monthly Sales'!AT63/'[1]UES Monthly Customers'!AT63,0),0)</f>
        <v>649</v>
      </c>
      <c r="AI63" s="25"/>
      <c r="AJ63" s="22">
        <f>+ROUND(IF('[1]UES Monthly Customers'!AV63&gt;0,'[1]UES Monthly Sales'!AV63/'[1]UES Monthly Customers'!AV63,0),0)</f>
        <v>1558</v>
      </c>
      <c r="AK63" s="23">
        <f>+ROUND(IF('[1]UES Monthly Customers'!AW63&gt;0,'[1]UES Monthly Sales'!AW63/'[1]UES Monthly Customers'!AW63,0),0)</f>
        <v>4171</v>
      </c>
      <c r="AL63" s="24">
        <f>+ROUND(IF('[1]UES Monthly Customers'!AZ63&gt;0,'[1]UES Monthly Sales'!AZ63/'[1]UES Monthly Customers'!AZ63,0),0)</f>
        <v>2193</v>
      </c>
      <c r="AM63" s="26"/>
      <c r="AN63" s="27">
        <f>+ROUND(IF('[1]UES Monthly Customers'!BB63&gt;0,'[1]UES Monthly Sales'!BG63/'[1]UES Monthly Customers'!BB63,0),0)</f>
        <v>135677</v>
      </c>
      <c r="AO63" s="23">
        <f>+ROUND(IF('[1]UES Monthly Customers'!BC63&gt;0,'[1]UES Monthly Sales'!BH63/'[1]UES Monthly Customers'!BC63,0),0)</f>
        <v>188326</v>
      </c>
      <c r="AP63" s="24">
        <f>+ROUND(IF('[1]UES Monthly Customers'!BF63&gt;0,'[1]UES Monthly Sales'!BK63/'[1]UES Monthly Customers'!BF63,0),0)</f>
        <v>176730</v>
      </c>
      <c r="AR63" s="28"/>
    </row>
    <row r="64" spans="1:44" s="16" customFormat="1" x14ac:dyDescent="0.3">
      <c r="A64" s="18">
        <v>44835</v>
      </c>
      <c r="B64" s="14">
        <f>+ROUND(IF('[1]UES Monthly Customers'!L64&gt;0,'[1]UES Monthly Sales'!L64/'[1]UES Monthly Customers'!L64,0),0)</f>
        <v>472</v>
      </c>
      <c r="C64" s="14">
        <f>+ROUND(IF('[1]UES Monthly Customers'!M64&gt;0,'[1]UES Monthly Sales'!M64/'[1]UES Monthly Customers'!M64,0),0)</f>
        <v>0</v>
      </c>
      <c r="D64" s="14">
        <f>+ROUND(IF('[1]UES Monthly Customers'!N64&gt;0,'[1]UES Monthly Sales'!N64/'[1]UES Monthly Customers'!N64,0),0)</f>
        <v>1395</v>
      </c>
      <c r="E64" s="14">
        <f>+ROUND(IF('[1]UES Monthly Customers'!O64&gt;0,'[1]UES Monthly Sales'!O64/'[1]UES Monthly Customers'!O64,0),0)</f>
        <v>0</v>
      </c>
      <c r="F64" s="14">
        <f>+ROUND(IF('[1]UES Monthly Customers'!P64&gt;0,'[1]UES Monthly Sales'!P64/'[1]UES Monthly Customers'!P64,0),0)</f>
        <v>490</v>
      </c>
      <c r="G64" s="14">
        <f>+ROUND(IF('[1]UES Monthly Customers'!Q64&gt;0,'[1]UES Monthly Sales'!Q64/'[1]UES Monthly Customers'!Q64,0),0)</f>
        <v>0</v>
      </c>
      <c r="H64" s="14">
        <f>+ROUND(IF('[1]UES Monthly Customers'!R64&gt;0,'[1]UES Monthly Sales'!R64/'[1]UES Monthly Customers'!R64,0),0)</f>
        <v>110985</v>
      </c>
      <c r="I64" s="19">
        <f>+ROUND(IF('[1]UES Monthly Customers'!S64&gt;0,'[1]UES Monthly Sales'!S64/'[1]UES Monthly Customers'!S64,0),0)</f>
        <v>240</v>
      </c>
      <c r="J64" s="15">
        <f>+ROUND(IF('[1]UES Monthly Customers'!T64&gt;0,'[1]UES Monthly Sales'!T64/'[1]UES Monthly Customers'!T64,0),0)</f>
        <v>630</v>
      </c>
      <c r="K64" s="20"/>
      <c r="L64" s="14">
        <f>+ROUND(IF('[1]UES Monthly Customers'!V64&gt;0,'[1]UES Monthly Sales'!V64/'[1]UES Monthly Customers'!V64,0),0)</f>
        <v>511</v>
      </c>
      <c r="M64" s="14">
        <f>+ROUND(IF('[1]UES Monthly Customers'!W64&gt;0,'[1]UES Monthly Sales'!W64/'[1]UES Monthly Customers'!W64,0),0)</f>
        <v>0</v>
      </c>
      <c r="N64" s="14">
        <f>+ROUND(IF('[1]UES Monthly Customers'!X64&gt;0,'[1]UES Monthly Sales'!X64/'[1]UES Monthly Customers'!X64,0),0)</f>
        <v>3720</v>
      </c>
      <c r="O64" s="14">
        <f>+ROUND(IF('[1]UES Monthly Customers'!Y64&gt;0,'[1]UES Monthly Sales'!Y64/'[1]UES Monthly Customers'!Y64,0),0)</f>
        <v>0</v>
      </c>
      <c r="P64" s="14">
        <f>+ROUND(IF('[1]UES Monthly Customers'!Z64&gt;0,'[1]UES Monthly Sales'!Z64/'[1]UES Monthly Customers'!Z64,0),0)</f>
        <v>1811</v>
      </c>
      <c r="Q64" s="14">
        <f>+ROUND(IF('[1]UES Monthly Customers'!AA64&gt;0,'[1]UES Monthly Sales'!AA64/'[1]UES Monthly Customers'!AA64,0),0)</f>
        <v>0</v>
      </c>
      <c r="R64" s="14">
        <f>+ROUND(IF('[1]UES Monthly Customers'!AB64&gt;0,'[1]UES Monthly Sales'!AB64/'[1]UES Monthly Customers'!AB64,0),0)</f>
        <v>159903</v>
      </c>
      <c r="S64" s="19">
        <f>+ROUND(IF('[1]UES Monthly Customers'!AC64&gt;0,'[1]UES Monthly Sales'!AC64/'[1]UES Monthly Customers'!AC64,0),0)</f>
        <v>574</v>
      </c>
      <c r="T64" s="15">
        <f>+ROUND(IF('[1]UES Monthly Customers'!AD64&gt;0,'[1]UES Monthly Sales'!AD64/'[1]UES Monthly Customers'!AD64,0),0)</f>
        <v>3888</v>
      </c>
      <c r="U64" s="20"/>
      <c r="V64" s="14">
        <f>+ROUND(IF('[1]UES Monthly Customers'!AF64&gt;0,'[1]UES Monthly Sales'!AF64/'[1]UES Monthly Customers'!AF64,0),0)</f>
        <v>475</v>
      </c>
      <c r="W64" s="14">
        <f>+ROUND(IF('[1]UES Monthly Customers'!AG64&gt;0,'[1]UES Monthly Sales'!AG64/'[1]UES Monthly Customers'!AG64,0),0)</f>
        <v>0</v>
      </c>
      <c r="X64" s="14">
        <f>+ROUND(IF('[1]UES Monthly Customers'!AH64&gt;0,'[1]UES Monthly Sales'!AH64/'[1]UES Monthly Customers'!AH64,0),0)</f>
        <v>1982</v>
      </c>
      <c r="Y64" s="14">
        <f>+ROUND(IF('[1]UES Monthly Customers'!AI64&gt;0,'[1]UES Monthly Sales'!AI64/'[1]UES Monthly Customers'!AI64,0),0)</f>
        <v>0</v>
      </c>
      <c r="Z64" s="14">
        <f>+ROUND(IF('[1]UES Monthly Customers'!AJ64&gt;0,'[1]UES Monthly Sales'!AJ64/'[1]UES Monthly Customers'!AJ64,0),0)</f>
        <v>712</v>
      </c>
      <c r="AA64" s="14">
        <f>+ROUND(IF('[1]UES Monthly Customers'!AK64&gt;0,'[1]UES Monthly Sales'!AK64/'[1]UES Monthly Customers'!AK64,0),0)</f>
        <v>0</v>
      </c>
      <c r="AB64" s="14">
        <f>+ROUND(IF('[1]UES Monthly Customers'!AL64&gt;0,'[1]UES Monthly Sales'!AL64/'[1]UES Monthly Customers'!AL64,0),0)</f>
        <v>149193</v>
      </c>
      <c r="AC64" s="19">
        <f>+ROUND(IF('[1]UES Monthly Customers'!AM64&gt;0,'[1]UES Monthly Sales'!AM64/'[1]UES Monthly Customers'!AM64,0),0)</f>
        <v>311</v>
      </c>
      <c r="AD64" s="15">
        <f>+ROUND(IF('[1]UES Monthly Customers'!AN64&gt;0,'[1]UES Monthly Sales'!AN64/'[1]UES Monthly Customers'!AN64,0),0)</f>
        <v>988</v>
      </c>
      <c r="AE64" s="21"/>
      <c r="AF64" s="22">
        <f>+ROUND(IF('[1]UES Monthly Customers'!AP64&gt;0,'[1]UES Monthly Sales'!AP64/'[1]UES Monthly Customers'!AP64,0),0)</f>
        <v>472</v>
      </c>
      <c r="AG64" s="23">
        <f>+ROUND(IF('[1]UES Monthly Customers'!AQ64&gt;0,'[1]UES Monthly Sales'!AQ64/'[1]UES Monthly Customers'!AQ64,0),0)</f>
        <v>511</v>
      </c>
      <c r="AH64" s="24">
        <f>+ROUND(IF('[1]UES Monthly Customers'!AT64&gt;0,'[1]UES Monthly Sales'!AT64/'[1]UES Monthly Customers'!AT64,0),0)</f>
        <v>475</v>
      </c>
      <c r="AI64" s="25"/>
      <c r="AJ64" s="22">
        <f>+ROUND(IF('[1]UES Monthly Customers'!AV64&gt;0,'[1]UES Monthly Sales'!AV64/'[1]UES Monthly Customers'!AV64,0),0)</f>
        <v>1226</v>
      </c>
      <c r="AK64" s="23">
        <f>+ROUND(IF('[1]UES Monthly Customers'!AW64&gt;0,'[1]UES Monthly Sales'!AW64/'[1]UES Monthly Customers'!AW64,0),0)</f>
        <v>3352</v>
      </c>
      <c r="AL64" s="24">
        <f>+ROUND(IF('[1]UES Monthly Customers'!AZ64&gt;0,'[1]UES Monthly Sales'!AZ64/'[1]UES Monthly Customers'!AZ64,0),0)</f>
        <v>1749</v>
      </c>
      <c r="AM64" s="26"/>
      <c r="AN64" s="27">
        <f>+ROUND(IF('[1]UES Monthly Customers'!BB64&gt;0,'[1]UES Monthly Sales'!BG64/'[1]UES Monthly Customers'!BB64,0),0)</f>
        <v>110985</v>
      </c>
      <c r="AO64" s="23">
        <f>+ROUND(IF('[1]UES Monthly Customers'!BC64&gt;0,'[1]UES Monthly Sales'!BH64/'[1]UES Monthly Customers'!BC64,0),0)</f>
        <v>159903</v>
      </c>
      <c r="AP64" s="24">
        <f>+ROUND(IF('[1]UES Monthly Customers'!BF64&gt;0,'[1]UES Monthly Sales'!BK64/'[1]UES Monthly Customers'!BF64,0),0)</f>
        <v>149193</v>
      </c>
      <c r="AR64" s="28"/>
    </row>
    <row r="65" spans="1:44" s="16" customFormat="1" x14ac:dyDescent="0.3">
      <c r="A65" s="18">
        <v>44866</v>
      </c>
      <c r="B65" s="14">
        <f>+ROUND(IF('[1]UES Monthly Customers'!L65&gt;0,'[1]UES Monthly Sales'!L65/'[1]UES Monthly Customers'!L65,0),0)</f>
        <v>477</v>
      </c>
      <c r="C65" s="14">
        <f>+ROUND(IF('[1]UES Monthly Customers'!M65&gt;0,'[1]UES Monthly Sales'!M65/'[1]UES Monthly Customers'!M65,0),0)</f>
        <v>0</v>
      </c>
      <c r="D65" s="14">
        <f>+ROUND(IF('[1]UES Monthly Customers'!N65&gt;0,'[1]UES Monthly Sales'!N65/'[1]UES Monthly Customers'!N65,0),0)</f>
        <v>1389</v>
      </c>
      <c r="E65" s="14">
        <f>+ROUND(IF('[1]UES Monthly Customers'!O65&gt;0,'[1]UES Monthly Sales'!O65/'[1]UES Monthly Customers'!O65,0),0)</f>
        <v>0</v>
      </c>
      <c r="F65" s="14">
        <f>+ROUND(IF('[1]UES Monthly Customers'!P65&gt;0,'[1]UES Monthly Sales'!P65/'[1]UES Monthly Customers'!P65,0),0)</f>
        <v>556</v>
      </c>
      <c r="G65" s="14">
        <f>+ROUND(IF('[1]UES Monthly Customers'!Q65&gt;0,'[1]UES Monthly Sales'!Q65/'[1]UES Monthly Customers'!Q65,0),0)</f>
        <v>0</v>
      </c>
      <c r="H65" s="14">
        <f>+ROUND(IF('[1]UES Monthly Customers'!R65&gt;0,'[1]UES Monthly Sales'!R65/'[1]UES Monthly Customers'!R65,0),0)</f>
        <v>114364</v>
      </c>
      <c r="I65" s="19">
        <f>+ROUND(IF('[1]UES Monthly Customers'!S65&gt;0,'[1]UES Monthly Sales'!S65/'[1]UES Monthly Customers'!S65,0),0)</f>
        <v>239</v>
      </c>
      <c r="J65" s="15">
        <f>+ROUND(IF('[1]UES Monthly Customers'!T65&gt;0,'[1]UES Monthly Sales'!T65/'[1]UES Monthly Customers'!T65,0),0)</f>
        <v>633</v>
      </c>
      <c r="K65" s="20"/>
      <c r="L65" s="14">
        <f>+ROUND(IF('[1]UES Monthly Customers'!V65&gt;0,'[1]UES Monthly Sales'!V65/'[1]UES Monthly Customers'!V65,0),0)</f>
        <v>508</v>
      </c>
      <c r="M65" s="14">
        <f>+ROUND(IF('[1]UES Monthly Customers'!W65&gt;0,'[1]UES Monthly Sales'!W65/'[1]UES Monthly Customers'!W65,0),0)</f>
        <v>0</v>
      </c>
      <c r="N65" s="14">
        <f>+ROUND(IF('[1]UES Monthly Customers'!X65&gt;0,'[1]UES Monthly Sales'!X65/'[1]UES Monthly Customers'!X65,0),0)</f>
        <v>3656</v>
      </c>
      <c r="O65" s="14">
        <f>+ROUND(IF('[1]UES Monthly Customers'!Y65&gt;0,'[1]UES Monthly Sales'!Y65/'[1]UES Monthly Customers'!Y65,0),0)</f>
        <v>0</v>
      </c>
      <c r="P65" s="14">
        <f>+ROUND(IF('[1]UES Monthly Customers'!Z65&gt;0,'[1]UES Monthly Sales'!Z65/'[1]UES Monthly Customers'!Z65,0),0)</f>
        <v>2167</v>
      </c>
      <c r="Q65" s="14">
        <f>+ROUND(IF('[1]UES Monthly Customers'!AA65&gt;0,'[1]UES Monthly Sales'!AA65/'[1]UES Monthly Customers'!AA65,0),0)</f>
        <v>0</v>
      </c>
      <c r="R65" s="14">
        <f>+ROUND(IF('[1]UES Monthly Customers'!AB65&gt;0,'[1]UES Monthly Sales'!AB65/'[1]UES Monthly Customers'!AB65,0),0)</f>
        <v>160538</v>
      </c>
      <c r="S65" s="19">
        <f>+ROUND(IF('[1]UES Monthly Customers'!AC65&gt;0,'[1]UES Monthly Sales'!AC65/'[1]UES Monthly Customers'!AC65,0),0)</f>
        <v>563</v>
      </c>
      <c r="T65" s="15">
        <f>+ROUND(IF('[1]UES Monthly Customers'!AD65&gt;0,'[1]UES Monthly Sales'!AD65/'[1]UES Monthly Customers'!AD65,0),0)</f>
        <v>3806</v>
      </c>
      <c r="U65" s="20"/>
      <c r="V65" s="14">
        <f>+ROUND(IF('[1]UES Monthly Customers'!AF65&gt;0,'[1]UES Monthly Sales'!AF65/'[1]UES Monthly Customers'!AF65,0),0)</f>
        <v>480</v>
      </c>
      <c r="W65" s="14">
        <f>+ROUND(IF('[1]UES Monthly Customers'!AG65&gt;0,'[1]UES Monthly Sales'!AG65/'[1]UES Monthly Customers'!AG65,0),0)</f>
        <v>0</v>
      </c>
      <c r="X65" s="14">
        <f>+ROUND(IF('[1]UES Monthly Customers'!AH65&gt;0,'[1]UES Monthly Sales'!AH65/'[1]UES Monthly Customers'!AH65,0),0)</f>
        <v>1966</v>
      </c>
      <c r="Y65" s="14">
        <f>+ROUND(IF('[1]UES Monthly Customers'!AI65&gt;0,'[1]UES Monthly Sales'!AI65/'[1]UES Monthly Customers'!AI65,0),0)</f>
        <v>0</v>
      </c>
      <c r="Z65" s="14">
        <f>+ROUND(IF('[1]UES Monthly Customers'!AJ65&gt;0,'[1]UES Monthly Sales'!AJ65/'[1]UES Monthly Customers'!AJ65,0),0)</f>
        <v>834</v>
      </c>
      <c r="AA65" s="14">
        <f>+ROUND(IF('[1]UES Monthly Customers'!AK65&gt;0,'[1]UES Monthly Sales'!AK65/'[1]UES Monthly Customers'!AK65,0),0)</f>
        <v>0</v>
      </c>
      <c r="AB65" s="14">
        <f>+ROUND(IF('[1]UES Monthly Customers'!AL65&gt;0,'[1]UES Monthly Sales'!AL65/'[1]UES Monthly Customers'!AL65,0),0)</f>
        <v>150861</v>
      </c>
      <c r="AC65" s="19">
        <f>+ROUND(IF('[1]UES Monthly Customers'!AM65&gt;0,'[1]UES Monthly Sales'!AM65/'[1]UES Monthly Customers'!AM65,0),0)</f>
        <v>310</v>
      </c>
      <c r="AD65" s="15">
        <f>+ROUND(IF('[1]UES Monthly Customers'!AN65&gt;0,'[1]UES Monthly Sales'!AN65/'[1]UES Monthly Customers'!AN65,0),0)</f>
        <v>991</v>
      </c>
      <c r="AE65" s="21"/>
      <c r="AF65" s="22">
        <f>+ROUND(IF('[1]UES Monthly Customers'!AP65&gt;0,'[1]UES Monthly Sales'!AP65/'[1]UES Monthly Customers'!AP65,0),0)</f>
        <v>477</v>
      </c>
      <c r="AG65" s="23">
        <f>+ROUND(IF('[1]UES Monthly Customers'!AQ65&gt;0,'[1]UES Monthly Sales'!AQ65/'[1]UES Monthly Customers'!AQ65,0),0)</f>
        <v>508</v>
      </c>
      <c r="AH65" s="24">
        <f>+ROUND(IF('[1]UES Monthly Customers'!AT65&gt;0,'[1]UES Monthly Sales'!AT65/'[1]UES Monthly Customers'!AT65,0),0)</f>
        <v>480</v>
      </c>
      <c r="AI65" s="25"/>
      <c r="AJ65" s="22">
        <f>+ROUND(IF('[1]UES Monthly Customers'!AV65&gt;0,'[1]UES Monthly Sales'!AV65/'[1]UES Monthly Customers'!AV65,0),0)</f>
        <v>1222</v>
      </c>
      <c r="AK65" s="23">
        <f>+ROUND(IF('[1]UES Monthly Customers'!AW65&gt;0,'[1]UES Monthly Sales'!AW65/'[1]UES Monthly Customers'!AW65,0),0)</f>
        <v>3292</v>
      </c>
      <c r="AL65" s="24">
        <f>+ROUND(IF('[1]UES Monthly Customers'!AZ65&gt;0,'[1]UES Monthly Sales'!AZ65/'[1]UES Monthly Customers'!AZ65,0),0)</f>
        <v>1736</v>
      </c>
      <c r="AM65" s="26"/>
      <c r="AN65" s="27">
        <f>+ROUND(IF('[1]UES Monthly Customers'!BB65&gt;0,'[1]UES Monthly Sales'!BG65/'[1]UES Monthly Customers'!BB65,0),0)</f>
        <v>114364</v>
      </c>
      <c r="AO65" s="23">
        <f>+ROUND(IF('[1]UES Monthly Customers'!BC65&gt;0,'[1]UES Monthly Sales'!BH65/'[1]UES Monthly Customers'!BC65,0),0)</f>
        <v>160538</v>
      </c>
      <c r="AP65" s="24">
        <f>+ROUND(IF('[1]UES Monthly Customers'!BF65&gt;0,'[1]UES Monthly Sales'!BK65/'[1]UES Monthly Customers'!BF65,0),0)</f>
        <v>150861</v>
      </c>
      <c r="AR65" s="28"/>
    </row>
    <row r="66" spans="1:44" s="16" customFormat="1" x14ac:dyDescent="0.3">
      <c r="A66" s="18">
        <v>44896</v>
      </c>
      <c r="B66" s="14">
        <f>+ROUND(IF('[1]UES Monthly Customers'!L66&gt;0,'[1]UES Monthly Sales'!L66/'[1]UES Monthly Customers'!L66,0),0)</f>
        <v>599</v>
      </c>
      <c r="C66" s="14">
        <f>+ROUND(IF('[1]UES Monthly Customers'!M66&gt;0,'[1]UES Monthly Sales'!M66/'[1]UES Monthly Customers'!M66,0),0)</f>
        <v>0</v>
      </c>
      <c r="D66" s="14">
        <f>+ROUND(IF('[1]UES Monthly Customers'!N66&gt;0,'[1]UES Monthly Sales'!N66/'[1]UES Monthly Customers'!N66,0),0)</f>
        <v>1580</v>
      </c>
      <c r="E66" s="14">
        <f>+ROUND(IF('[1]UES Monthly Customers'!O66&gt;0,'[1]UES Monthly Sales'!O66/'[1]UES Monthly Customers'!O66,0),0)</f>
        <v>0</v>
      </c>
      <c r="F66" s="14">
        <f>+ROUND(IF('[1]UES Monthly Customers'!P66&gt;0,'[1]UES Monthly Sales'!P66/'[1]UES Monthly Customers'!P66,0),0)</f>
        <v>1097</v>
      </c>
      <c r="G66" s="14">
        <f>+ROUND(IF('[1]UES Monthly Customers'!Q66&gt;0,'[1]UES Monthly Sales'!Q66/'[1]UES Monthly Customers'!Q66,0),0)</f>
        <v>0</v>
      </c>
      <c r="H66" s="14">
        <f>+ROUND(IF('[1]UES Monthly Customers'!R66&gt;0,'[1]UES Monthly Sales'!R66/'[1]UES Monthly Customers'!R66,0),0)</f>
        <v>112744</v>
      </c>
      <c r="I66" s="19">
        <f>+ROUND(IF('[1]UES Monthly Customers'!S66&gt;0,'[1]UES Monthly Sales'!S66/'[1]UES Monthly Customers'!S66,0),0)</f>
        <v>243</v>
      </c>
      <c r="J66" s="15">
        <f>+ROUND(IF('[1]UES Monthly Customers'!T66&gt;0,'[1]UES Monthly Sales'!T66/'[1]UES Monthly Customers'!T66,0),0)</f>
        <v>757</v>
      </c>
      <c r="K66" s="20"/>
      <c r="L66" s="14">
        <f>+ROUND(IF('[1]UES Monthly Customers'!V66&gt;0,'[1]UES Monthly Sales'!V66/'[1]UES Monthly Customers'!V66,0),0)</f>
        <v>640</v>
      </c>
      <c r="M66" s="14">
        <f>+ROUND(IF('[1]UES Monthly Customers'!W66&gt;0,'[1]UES Monthly Sales'!W66/'[1]UES Monthly Customers'!W66,0),0)</f>
        <v>0</v>
      </c>
      <c r="N66" s="14">
        <f>+ROUND(IF('[1]UES Monthly Customers'!X66&gt;0,'[1]UES Monthly Sales'!X66/'[1]UES Monthly Customers'!X66,0),0)</f>
        <v>3602</v>
      </c>
      <c r="O66" s="14">
        <f>+ROUND(IF('[1]UES Monthly Customers'!Y66&gt;0,'[1]UES Monthly Sales'!Y66/'[1]UES Monthly Customers'!Y66,0),0)</f>
        <v>0</v>
      </c>
      <c r="P66" s="14">
        <f>+ROUND(IF('[1]UES Monthly Customers'!Z66&gt;0,'[1]UES Monthly Sales'!Z66/'[1]UES Monthly Customers'!Z66,0),0)</f>
        <v>4379</v>
      </c>
      <c r="Q66" s="14">
        <f>+ROUND(IF('[1]UES Monthly Customers'!AA66&gt;0,'[1]UES Monthly Sales'!AA66/'[1]UES Monthly Customers'!AA66,0),0)</f>
        <v>0</v>
      </c>
      <c r="R66" s="14">
        <f>+ROUND(IF('[1]UES Monthly Customers'!AB66&gt;0,'[1]UES Monthly Sales'!AB66/'[1]UES Monthly Customers'!AB66,0),0)</f>
        <v>157881</v>
      </c>
      <c r="S66" s="19">
        <f>+ROUND(IF('[1]UES Monthly Customers'!AC66&gt;0,'[1]UES Monthly Sales'!AC66/'[1]UES Monthly Customers'!AC66,0),0)</f>
        <v>532</v>
      </c>
      <c r="T66" s="15">
        <f>+ROUND(IF('[1]UES Monthly Customers'!AD66&gt;0,'[1]UES Monthly Sales'!AD66/'[1]UES Monthly Customers'!AD66,0),0)</f>
        <v>3768</v>
      </c>
      <c r="U66" s="20"/>
      <c r="V66" s="14">
        <f>+ROUND(IF('[1]UES Monthly Customers'!AF66&gt;0,'[1]UES Monthly Sales'!AF66/'[1]UES Monthly Customers'!AF66,0),0)</f>
        <v>602</v>
      </c>
      <c r="W66" s="14">
        <f>+ROUND(IF('[1]UES Monthly Customers'!AG66&gt;0,'[1]UES Monthly Sales'!AG66/'[1]UES Monthly Customers'!AG66,0),0)</f>
        <v>0</v>
      </c>
      <c r="X66" s="14">
        <f>+ROUND(IF('[1]UES Monthly Customers'!AH66&gt;0,'[1]UES Monthly Sales'!AH66/'[1]UES Monthly Customers'!AH66,0),0)</f>
        <v>2120</v>
      </c>
      <c r="Y66" s="14">
        <f>+ROUND(IF('[1]UES Monthly Customers'!AI66&gt;0,'[1]UES Monthly Sales'!AI66/'[1]UES Monthly Customers'!AI66,0),0)</f>
        <v>0</v>
      </c>
      <c r="Z66" s="14">
        <f>+ROUND(IF('[1]UES Monthly Customers'!AJ66&gt;0,'[1]UES Monthly Sales'!AJ66/'[1]UES Monthly Customers'!AJ66,0),0)</f>
        <v>1662</v>
      </c>
      <c r="AA66" s="14">
        <f>+ROUND(IF('[1]UES Monthly Customers'!AK66&gt;0,'[1]UES Monthly Sales'!AK66/'[1]UES Monthly Customers'!AK66,0),0)</f>
        <v>0</v>
      </c>
      <c r="AB66" s="14">
        <f>+ROUND(IF('[1]UES Monthly Customers'!AL66&gt;0,'[1]UES Monthly Sales'!AL66/'[1]UES Monthly Customers'!AL66,0),0)</f>
        <v>148962</v>
      </c>
      <c r="AC66" s="19">
        <f>+ROUND(IF('[1]UES Monthly Customers'!AM66&gt;0,'[1]UES Monthly Sales'!AM66/'[1]UES Monthly Customers'!AM66,0),0)</f>
        <v>311</v>
      </c>
      <c r="AD66" s="15">
        <f>+ROUND(IF('[1]UES Monthly Customers'!AN66&gt;0,'[1]UES Monthly Sales'!AN66/'[1]UES Monthly Customers'!AN66,0),0)</f>
        <v>1114</v>
      </c>
      <c r="AE66" s="21"/>
      <c r="AF66" s="22">
        <f>+ROUND(IF('[1]UES Monthly Customers'!AP66&gt;0,'[1]UES Monthly Sales'!AP66/'[1]UES Monthly Customers'!AP66,0),0)</f>
        <v>599</v>
      </c>
      <c r="AG66" s="23">
        <f>+ROUND(IF('[1]UES Monthly Customers'!AQ66&gt;0,'[1]UES Monthly Sales'!AQ66/'[1]UES Monthly Customers'!AQ66,0),0)</f>
        <v>640</v>
      </c>
      <c r="AH66" s="24">
        <f>+ROUND(IF('[1]UES Monthly Customers'!AT66&gt;0,'[1]UES Monthly Sales'!AT66/'[1]UES Monthly Customers'!AT66,0),0)</f>
        <v>602</v>
      </c>
      <c r="AI66" s="25"/>
      <c r="AJ66" s="22">
        <f>+ROUND(IF('[1]UES Monthly Customers'!AV66&gt;0,'[1]UES Monthly Sales'!AV66/'[1]UES Monthly Customers'!AV66,0),0)</f>
        <v>1397</v>
      </c>
      <c r="AK66" s="23">
        <f>+ROUND(IF('[1]UES Monthly Customers'!AW66&gt;0,'[1]UES Monthly Sales'!AW66/'[1]UES Monthly Customers'!AW66,0),0)</f>
        <v>3263</v>
      </c>
      <c r="AL66" s="24">
        <f>+ROUND(IF('[1]UES Monthly Customers'!AZ66&gt;0,'[1]UES Monthly Sales'!AZ66/'[1]UES Monthly Customers'!AZ66,0),0)</f>
        <v>1884</v>
      </c>
      <c r="AM66" s="26"/>
      <c r="AN66" s="27">
        <f>+ROUND(IF('[1]UES Monthly Customers'!BB66&gt;0,'[1]UES Monthly Sales'!BG66/'[1]UES Monthly Customers'!BB66,0),0)</f>
        <v>112744</v>
      </c>
      <c r="AO66" s="23">
        <f>+ROUND(IF('[1]UES Monthly Customers'!BC66&gt;0,'[1]UES Monthly Sales'!BH66/'[1]UES Monthly Customers'!BC66,0),0)</f>
        <v>157881</v>
      </c>
      <c r="AP66" s="24">
        <f>+ROUND(IF('[1]UES Monthly Customers'!BF66&gt;0,'[1]UES Monthly Sales'!BK66/'[1]UES Monthly Customers'!BF66,0),0)</f>
        <v>148962</v>
      </c>
      <c r="AR66" s="28"/>
    </row>
    <row r="67" spans="1:44" s="16" customFormat="1" x14ac:dyDescent="0.3">
      <c r="A67" s="18">
        <v>44927</v>
      </c>
      <c r="B67" s="14">
        <f>+ROUND(IF('[1]UES Monthly Customers'!L67&gt;0,'[1]UES Monthly Sales'!L67/'[1]UES Monthly Customers'!L67,0),0)</f>
        <v>695</v>
      </c>
      <c r="C67" s="14">
        <f>+ROUND(IF('[1]UES Monthly Customers'!M67&gt;0,'[1]UES Monthly Sales'!M67/'[1]UES Monthly Customers'!M67,0),0)</f>
        <v>0</v>
      </c>
      <c r="D67" s="14">
        <f>+ROUND(IF('[1]UES Monthly Customers'!N67&gt;0,'[1]UES Monthly Sales'!N67/'[1]UES Monthly Customers'!N67,0),0)</f>
        <v>1789</v>
      </c>
      <c r="E67" s="14">
        <f>+ROUND(IF('[1]UES Monthly Customers'!O67&gt;0,'[1]UES Monthly Sales'!O67/'[1]UES Monthly Customers'!O67,0),0)</f>
        <v>0</v>
      </c>
      <c r="F67" s="14">
        <f>+ROUND(IF('[1]UES Monthly Customers'!P67&gt;0,'[1]UES Monthly Sales'!P67/'[1]UES Monthly Customers'!P67,0),0)</f>
        <v>1572</v>
      </c>
      <c r="G67" s="14">
        <f>+ROUND(IF('[1]UES Monthly Customers'!Q67&gt;0,'[1]UES Monthly Sales'!Q67/'[1]UES Monthly Customers'!Q67,0),0)</f>
        <v>0</v>
      </c>
      <c r="H67" s="14">
        <f>+ROUND(IF('[1]UES Monthly Customers'!R67&gt;0,'[1]UES Monthly Sales'!R67/'[1]UES Monthly Customers'!R67,0),0)</f>
        <v>115400</v>
      </c>
      <c r="I67" s="19">
        <f>+ROUND(IF('[1]UES Monthly Customers'!S67&gt;0,'[1]UES Monthly Sales'!S67/'[1]UES Monthly Customers'!S67,0),0)</f>
        <v>236</v>
      </c>
      <c r="J67" s="15">
        <f>+ROUND(IF('[1]UES Monthly Customers'!T67&gt;0,'[1]UES Monthly Sales'!T67/'[1]UES Monthly Customers'!T67,0),0)</f>
        <v>867</v>
      </c>
      <c r="K67" s="20"/>
      <c r="L67" s="14">
        <f>+ROUND(IF('[1]UES Monthly Customers'!V67&gt;0,'[1]UES Monthly Sales'!V67/'[1]UES Monthly Customers'!V67,0),0)</f>
        <v>761</v>
      </c>
      <c r="M67" s="14">
        <f>+ROUND(IF('[1]UES Monthly Customers'!W67&gt;0,'[1]UES Monthly Sales'!W67/'[1]UES Monthly Customers'!W67,0),0)</f>
        <v>0</v>
      </c>
      <c r="N67" s="14">
        <f>+ROUND(IF('[1]UES Monthly Customers'!X67&gt;0,'[1]UES Monthly Sales'!X67/'[1]UES Monthly Customers'!X67,0),0)</f>
        <v>3989</v>
      </c>
      <c r="O67" s="14">
        <f>+ROUND(IF('[1]UES Monthly Customers'!Y67&gt;0,'[1]UES Monthly Sales'!Y67/'[1]UES Monthly Customers'!Y67,0),0)</f>
        <v>0</v>
      </c>
      <c r="P67" s="14">
        <f>+ROUND(IF('[1]UES Monthly Customers'!Z67&gt;0,'[1]UES Monthly Sales'!Z67/'[1]UES Monthly Customers'!Z67,0),0)</f>
        <v>5674</v>
      </c>
      <c r="Q67" s="14">
        <f>+ROUND(IF('[1]UES Monthly Customers'!AA67&gt;0,'[1]UES Monthly Sales'!AA67/'[1]UES Monthly Customers'!AA67,0),0)</f>
        <v>0</v>
      </c>
      <c r="R67" s="14">
        <f>+ROUND(IF('[1]UES Monthly Customers'!AB67&gt;0,'[1]UES Monthly Sales'!AB67/'[1]UES Monthly Customers'!AB67,0),0)</f>
        <v>165019</v>
      </c>
      <c r="S67" s="19">
        <f>+ROUND(IF('[1]UES Monthly Customers'!AC67&gt;0,'[1]UES Monthly Sales'!AC67/'[1]UES Monthly Customers'!AC67,0),0)</f>
        <v>550</v>
      </c>
      <c r="T67" s="15">
        <f>+ROUND(IF('[1]UES Monthly Customers'!AD67&gt;0,'[1]UES Monthly Sales'!AD67/'[1]UES Monthly Customers'!AD67,0),0)</f>
        <v>4014</v>
      </c>
      <c r="U67" s="20"/>
      <c r="V67" s="14">
        <f>+ROUND(IF('[1]UES Monthly Customers'!AF67&gt;0,'[1]UES Monthly Sales'!AF67/'[1]UES Monthly Customers'!AF67,0),0)</f>
        <v>701</v>
      </c>
      <c r="W67" s="14">
        <f>+ROUND(IF('[1]UES Monthly Customers'!AG67&gt;0,'[1]UES Monthly Sales'!AG67/'[1]UES Monthly Customers'!AG67,0),0)</f>
        <v>0</v>
      </c>
      <c r="X67" s="14">
        <f>+ROUND(IF('[1]UES Monthly Customers'!AH67&gt;0,'[1]UES Monthly Sales'!AH67/'[1]UES Monthly Customers'!AH67,0),0)</f>
        <v>2389</v>
      </c>
      <c r="Y67" s="14">
        <f>+ROUND(IF('[1]UES Monthly Customers'!AI67&gt;0,'[1]UES Monthly Sales'!AI67/'[1]UES Monthly Customers'!AI67,0),0)</f>
        <v>0</v>
      </c>
      <c r="Z67" s="14">
        <f>+ROUND(IF('[1]UES Monthly Customers'!AJ67&gt;0,'[1]UES Monthly Sales'!AJ67/'[1]UES Monthly Customers'!AJ67,0),0)</f>
        <v>2296</v>
      </c>
      <c r="AA67" s="14">
        <f>+ROUND(IF('[1]UES Monthly Customers'!AK67&gt;0,'[1]UES Monthly Sales'!AK67/'[1]UES Monthly Customers'!AK67,0),0)</f>
        <v>0</v>
      </c>
      <c r="AB67" s="14">
        <f>+ROUND(IF('[1]UES Monthly Customers'!AL67&gt;0,'[1]UES Monthly Sales'!AL67/'[1]UES Monthly Customers'!AL67,0),0)</f>
        <v>155214</v>
      </c>
      <c r="AC67" s="19">
        <f>+ROUND(IF('[1]UES Monthly Customers'!AM67&gt;0,'[1]UES Monthly Sales'!AM67/'[1]UES Monthly Customers'!AM67,0),0)</f>
        <v>311</v>
      </c>
      <c r="AD67" s="15">
        <f>+ROUND(IF('[1]UES Monthly Customers'!AN67&gt;0,'[1]UES Monthly Sales'!AN67/'[1]UES Monthly Customers'!AN67,0),0)</f>
        <v>1249</v>
      </c>
      <c r="AE67" s="21"/>
      <c r="AF67" s="22">
        <f>+ROUND(IF('[1]UES Monthly Customers'!AP67&gt;0,'[1]UES Monthly Sales'!AP67/'[1]UES Monthly Customers'!AP67,0),0)</f>
        <v>695</v>
      </c>
      <c r="AG67" s="23">
        <f>+ROUND(IF('[1]UES Monthly Customers'!AQ67&gt;0,'[1]UES Monthly Sales'!AQ67/'[1]UES Monthly Customers'!AQ67,0),0)</f>
        <v>761</v>
      </c>
      <c r="AH67" s="24">
        <f>+ROUND(IF('[1]UES Monthly Customers'!AT67&gt;0,'[1]UES Monthly Sales'!AT67/'[1]UES Monthly Customers'!AT67,0),0)</f>
        <v>701</v>
      </c>
      <c r="AI67" s="25"/>
      <c r="AJ67" s="22">
        <f>+ROUND(IF('[1]UES Monthly Customers'!AV67&gt;0,'[1]UES Monthly Sales'!AV67/'[1]UES Monthly Customers'!AV67,0),0)</f>
        <v>1584</v>
      </c>
      <c r="AK67" s="23">
        <f>+ROUND(IF('[1]UES Monthly Customers'!AW67&gt;0,'[1]UES Monthly Sales'!AW67/'[1]UES Monthly Customers'!AW67,0),0)</f>
        <v>3620</v>
      </c>
      <c r="AL67" s="24">
        <f>+ROUND(IF('[1]UES Monthly Customers'!AZ67&gt;0,'[1]UES Monthly Sales'!AZ67/'[1]UES Monthly Customers'!AZ67,0),0)</f>
        <v>2127</v>
      </c>
      <c r="AM67" s="26"/>
      <c r="AN67" s="27">
        <f>+ROUND(IF('[1]UES Monthly Customers'!BB67&gt;0,'[1]UES Monthly Sales'!BG67/'[1]UES Monthly Customers'!BB67,0),0)</f>
        <v>115400</v>
      </c>
      <c r="AO67" s="23">
        <f>+ROUND(IF('[1]UES Monthly Customers'!BC67&gt;0,'[1]UES Monthly Sales'!BH67/'[1]UES Monthly Customers'!BC67,0),0)</f>
        <v>165019</v>
      </c>
      <c r="AP67" s="24">
        <f>+ROUND(IF('[1]UES Monthly Customers'!BF67&gt;0,'[1]UES Monthly Sales'!BK67/'[1]UES Monthly Customers'!BF67,0),0)</f>
        <v>155214</v>
      </c>
      <c r="AR67" s="28"/>
    </row>
    <row r="68" spans="1:44" s="16" customFormat="1" x14ac:dyDescent="0.3">
      <c r="A68" s="18">
        <v>44958</v>
      </c>
      <c r="B68" s="14">
        <f>+ROUND(IF('[1]UES Monthly Customers'!L68&gt;0,'[1]UES Monthly Sales'!L68/'[1]UES Monthly Customers'!L68,0),0)</f>
        <v>653</v>
      </c>
      <c r="C68" s="14">
        <f>+ROUND(IF('[1]UES Monthly Customers'!M68&gt;0,'[1]UES Monthly Sales'!M68/'[1]UES Monthly Customers'!M68,0),0)</f>
        <v>0</v>
      </c>
      <c r="D68" s="14">
        <f>+ROUND(IF('[1]UES Monthly Customers'!N68&gt;0,'[1]UES Monthly Sales'!N68/'[1]UES Monthly Customers'!N68,0),0)</f>
        <v>1758</v>
      </c>
      <c r="E68" s="14">
        <f>+ROUND(IF('[1]UES Monthly Customers'!O68&gt;0,'[1]UES Monthly Sales'!O68/'[1]UES Monthly Customers'!O68,0),0)</f>
        <v>0</v>
      </c>
      <c r="F68" s="14">
        <f>+ROUND(IF('[1]UES Monthly Customers'!P68&gt;0,'[1]UES Monthly Sales'!P68/'[1]UES Monthly Customers'!P68,0),0)</f>
        <v>1687</v>
      </c>
      <c r="G68" s="14">
        <f>+ROUND(IF('[1]UES Monthly Customers'!Q68&gt;0,'[1]UES Monthly Sales'!Q68/'[1]UES Monthly Customers'!Q68,0),0)</f>
        <v>0</v>
      </c>
      <c r="H68" s="14">
        <f>+ROUND(IF('[1]UES Monthly Customers'!R68&gt;0,'[1]UES Monthly Sales'!R68/'[1]UES Monthly Customers'!R68,0),0)</f>
        <v>112177</v>
      </c>
      <c r="I68" s="19">
        <f>+ROUND(IF('[1]UES Monthly Customers'!S68&gt;0,'[1]UES Monthly Sales'!S68/'[1]UES Monthly Customers'!S68,0),0)</f>
        <v>236</v>
      </c>
      <c r="J68" s="15">
        <f>+ROUND(IF('[1]UES Monthly Customers'!T68&gt;0,'[1]UES Monthly Sales'!T68/'[1]UES Monthly Customers'!T68,0),0)</f>
        <v>825</v>
      </c>
      <c r="K68" s="20"/>
      <c r="L68" s="14">
        <f>+ROUND(IF('[1]UES Monthly Customers'!V68&gt;0,'[1]UES Monthly Sales'!V68/'[1]UES Monthly Customers'!V68,0),0)</f>
        <v>705</v>
      </c>
      <c r="M68" s="14">
        <f>+ROUND(IF('[1]UES Monthly Customers'!W68&gt;0,'[1]UES Monthly Sales'!W68/'[1]UES Monthly Customers'!W68,0),0)</f>
        <v>0</v>
      </c>
      <c r="N68" s="14">
        <f>+ROUND(IF('[1]UES Monthly Customers'!X68&gt;0,'[1]UES Monthly Sales'!X68/'[1]UES Monthly Customers'!X68,0),0)</f>
        <v>3956</v>
      </c>
      <c r="O68" s="14">
        <f>+ROUND(IF('[1]UES Monthly Customers'!Y68&gt;0,'[1]UES Monthly Sales'!Y68/'[1]UES Monthly Customers'!Y68,0),0)</f>
        <v>0</v>
      </c>
      <c r="P68" s="14">
        <f>+ROUND(IF('[1]UES Monthly Customers'!Z68&gt;0,'[1]UES Monthly Sales'!Z68/'[1]UES Monthly Customers'!Z68,0),0)</f>
        <v>5459</v>
      </c>
      <c r="Q68" s="14">
        <f>+ROUND(IF('[1]UES Monthly Customers'!AA68&gt;0,'[1]UES Monthly Sales'!AA68/'[1]UES Monthly Customers'!AA68,0),0)</f>
        <v>0</v>
      </c>
      <c r="R68" s="14">
        <f>+ROUND(IF('[1]UES Monthly Customers'!AB68&gt;0,'[1]UES Monthly Sales'!AB68/'[1]UES Monthly Customers'!AB68,0),0)</f>
        <v>168540</v>
      </c>
      <c r="S68" s="19">
        <f>+ROUND(IF('[1]UES Monthly Customers'!AC68&gt;0,'[1]UES Monthly Sales'!AC68/'[1]UES Monthly Customers'!AC68,0),0)</f>
        <v>544</v>
      </c>
      <c r="T68" s="15">
        <f>+ROUND(IF('[1]UES Monthly Customers'!AD68&gt;0,'[1]UES Monthly Sales'!AD68/'[1]UES Monthly Customers'!AD68,0),0)</f>
        <v>3910</v>
      </c>
      <c r="U68" s="20"/>
      <c r="V68" s="14">
        <f>+ROUND(IF('[1]UES Monthly Customers'!AF68&gt;0,'[1]UES Monthly Sales'!AF68/'[1]UES Monthly Customers'!AF68,0),0)</f>
        <v>658</v>
      </c>
      <c r="W68" s="14">
        <f>+ROUND(IF('[1]UES Monthly Customers'!AG68&gt;0,'[1]UES Monthly Sales'!AG68/'[1]UES Monthly Customers'!AG68,0),0)</f>
        <v>0</v>
      </c>
      <c r="X68" s="14">
        <f>+ROUND(IF('[1]UES Monthly Customers'!AH68&gt;0,'[1]UES Monthly Sales'!AH68/'[1]UES Monthly Customers'!AH68,0),0)</f>
        <v>2367</v>
      </c>
      <c r="Y68" s="14">
        <f>+ROUND(IF('[1]UES Monthly Customers'!AI68&gt;0,'[1]UES Monthly Sales'!AI68/'[1]UES Monthly Customers'!AI68,0),0)</f>
        <v>0</v>
      </c>
      <c r="Z68" s="14">
        <f>+ROUND(IF('[1]UES Monthly Customers'!AJ68&gt;0,'[1]UES Monthly Sales'!AJ68/'[1]UES Monthly Customers'!AJ68,0),0)</f>
        <v>2479</v>
      </c>
      <c r="AA68" s="14">
        <f>+ROUND(IF('[1]UES Monthly Customers'!AK68&gt;0,'[1]UES Monthly Sales'!AK68/'[1]UES Monthly Customers'!AK68,0),0)</f>
        <v>0</v>
      </c>
      <c r="AB68" s="14">
        <f>+ROUND(IF('[1]UES Monthly Customers'!AL68&gt;0,'[1]UES Monthly Sales'!AL68/'[1]UES Monthly Customers'!AL68,0),0)</f>
        <v>157403</v>
      </c>
      <c r="AC68" s="19">
        <f>+ROUND(IF('[1]UES Monthly Customers'!AM68&gt;0,'[1]UES Monthly Sales'!AM68/'[1]UES Monthly Customers'!AM68,0),0)</f>
        <v>311</v>
      </c>
      <c r="AD68" s="15">
        <f>+ROUND(IF('[1]UES Monthly Customers'!AN68&gt;0,'[1]UES Monthly Sales'!AN68/'[1]UES Monthly Customers'!AN68,0),0)</f>
        <v>1215</v>
      </c>
      <c r="AE68" s="21"/>
      <c r="AF68" s="22">
        <f>+ROUND(IF('[1]UES Monthly Customers'!AP68&gt;0,'[1]UES Monthly Sales'!AP68/'[1]UES Monthly Customers'!AP68,0),0)</f>
        <v>653</v>
      </c>
      <c r="AG68" s="23">
        <f>+ROUND(IF('[1]UES Monthly Customers'!AQ68&gt;0,'[1]UES Monthly Sales'!AQ68/'[1]UES Monthly Customers'!AQ68,0),0)</f>
        <v>705</v>
      </c>
      <c r="AH68" s="24">
        <f>+ROUND(IF('[1]UES Monthly Customers'!AT68&gt;0,'[1]UES Monthly Sales'!AT68/'[1]UES Monthly Customers'!AT68,0),0)</f>
        <v>658</v>
      </c>
      <c r="AI68" s="25"/>
      <c r="AJ68" s="22">
        <f>+ROUND(IF('[1]UES Monthly Customers'!AV68&gt;0,'[1]UES Monthly Sales'!AV68/'[1]UES Monthly Customers'!AV68,0),0)</f>
        <v>1560</v>
      </c>
      <c r="AK68" s="23">
        <f>+ROUND(IF('[1]UES Monthly Customers'!AW68&gt;0,'[1]UES Monthly Sales'!AW68/'[1]UES Monthly Customers'!AW68,0),0)</f>
        <v>3592</v>
      </c>
      <c r="AL68" s="24">
        <f>+ROUND(IF('[1]UES Monthly Customers'!AZ68&gt;0,'[1]UES Monthly Sales'!AZ68/'[1]UES Monthly Customers'!AZ68,0),0)</f>
        <v>2112</v>
      </c>
      <c r="AM68" s="26"/>
      <c r="AN68" s="27">
        <f>+ROUND(IF('[1]UES Monthly Customers'!BB68&gt;0,'[1]UES Monthly Sales'!BG68/'[1]UES Monthly Customers'!BB68,0),0)</f>
        <v>112177</v>
      </c>
      <c r="AO68" s="23">
        <f>+ROUND(IF('[1]UES Monthly Customers'!BC68&gt;0,'[1]UES Monthly Sales'!BH68/'[1]UES Monthly Customers'!BC68,0),0)</f>
        <v>168540</v>
      </c>
      <c r="AP68" s="24">
        <f>+ROUND(IF('[1]UES Monthly Customers'!BF68&gt;0,'[1]UES Monthly Sales'!BK68/'[1]UES Monthly Customers'!BF68,0),0)</f>
        <v>157403</v>
      </c>
      <c r="AR68" s="28"/>
    </row>
    <row r="69" spans="1:44" s="16" customFormat="1" x14ac:dyDescent="0.3">
      <c r="A69" s="18">
        <v>44986</v>
      </c>
      <c r="B69" s="14">
        <f>+ROUND(IF('[1]UES Monthly Customers'!L69&gt;0,'[1]UES Monthly Sales'!L69/'[1]UES Monthly Customers'!L69,0),0)</f>
        <v>613</v>
      </c>
      <c r="C69" s="14">
        <f>+ROUND(IF('[1]UES Monthly Customers'!M69&gt;0,'[1]UES Monthly Sales'!M69/'[1]UES Monthly Customers'!M69,0),0)</f>
        <v>0</v>
      </c>
      <c r="D69" s="14">
        <f>+ROUND(IF('[1]UES Monthly Customers'!N69&gt;0,'[1]UES Monthly Sales'!N69/'[1]UES Monthly Customers'!N69,0),0)</f>
        <v>1688</v>
      </c>
      <c r="E69" s="14">
        <f>+ROUND(IF('[1]UES Monthly Customers'!O69&gt;0,'[1]UES Monthly Sales'!O69/'[1]UES Monthly Customers'!O69,0),0)</f>
        <v>0</v>
      </c>
      <c r="F69" s="14">
        <f>+ROUND(IF('[1]UES Monthly Customers'!P69&gt;0,'[1]UES Monthly Sales'!P69/'[1]UES Monthly Customers'!P69,0),0)</f>
        <v>1439</v>
      </c>
      <c r="G69" s="14">
        <f>+ROUND(IF('[1]UES Monthly Customers'!Q69&gt;0,'[1]UES Monthly Sales'!Q69/'[1]UES Monthly Customers'!Q69,0),0)</f>
        <v>0</v>
      </c>
      <c r="H69" s="14">
        <f>+ROUND(IF('[1]UES Monthly Customers'!R69&gt;0,'[1]UES Monthly Sales'!R69/'[1]UES Monthly Customers'!R69,0),0)</f>
        <v>114660</v>
      </c>
      <c r="I69" s="19">
        <f>+ROUND(IF('[1]UES Monthly Customers'!S69&gt;0,'[1]UES Monthly Sales'!S69/'[1]UES Monthly Customers'!S69,0),0)</f>
        <v>272</v>
      </c>
      <c r="J69" s="15">
        <f>+ROUND(IF('[1]UES Monthly Customers'!T69&gt;0,'[1]UES Monthly Sales'!T69/'[1]UES Monthly Customers'!T69,0),0)</f>
        <v>785</v>
      </c>
      <c r="K69" s="20"/>
      <c r="L69" s="14">
        <f>+ROUND(IF('[1]UES Monthly Customers'!V69&gt;0,'[1]UES Monthly Sales'!V69/'[1]UES Monthly Customers'!V69,0),0)</f>
        <v>645</v>
      </c>
      <c r="M69" s="14">
        <f>+ROUND(IF('[1]UES Monthly Customers'!W69&gt;0,'[1]UES Monthly Sales'!W69/'[1]UES Monthly Customers'!W69,0),0)</f>
        <v>0</v>
      </c>
      <c r="N69" s="14">
        <f>+ROUND(IF('[1]UES Monthly Customers'!X69&gt;0,'[1]UES Monthly Sales'!X69/'[1]UES Monthly Customers'!X69,0),0)</f>
        <v>3840</v>
      </c>
      <c r="O69" s="14">
        <f>+ROUND(IF('[1]UES Monthly Customers'!Y69&gt;0,'[1]UES Monthly Sales'!Y69/'[1]UES Monthly Customers'!Y69,0),0)</f>
        <v>0</v>
      </c>
      <c r="P69" s="14">
        <f>+ROUND(IF('[1]UES Monthly Customers'!Z69&gt;0,'[1]UES Monthly Sales'!Z69/'[1]UES Monthly Customers'!Z69,0),0)</f>
        <v>4987</v>
      </c>
      <c r="Q69" s="14">
        <f>+ROUND(IF('[1]UES Monthly Customers'!AA69&gt;0,'[1]UES Monthly Sales'!AA69/'[1]UES Monthly Customers'!AA69,0),0)</f>
        <v>0</v>
      </c>
      <c r="R69" s="14">
        <f>+ROUND(IF('[1]UES Monthly Customers'!AB69&gt;0,'[1]UES Monthly Sales'!AB69/'[1]UES Monthly Customers'!AB69,0),0)</f>
        <v>163172</v>
      </c>
      <c r="S69" s="19">
        <f>+ROUND(IF('[1]UES Monthly Customers'!AC69&gt;0,'[1]UES Monthly Sales'!AC69/'[1]UES Monthly Customers'!AC69,0),0)</f>
        <v>517</v>
      </c>
      <c r="T69" s="15">
        <f>+ROUND(IF('[1]UES Monthly Customers'!AD69&gt;0,'[1]UES Monthly Sales'!AD69/'[1]UES Monthly Customers'!AD69,0),0)</f>
        <v>3543</v>
      </c>
      <c r="U69" s="20"/>
      <c r="V69" s="14">
        <f>+ROUND(IF('[1]UES Monthly Customers'!AF69&gt;0,'[1]UES Monthly Sales'!AF69/'[1]UES Monthly Customers'!AF69,0),0)</f>
        <v>616</v>
      </c>
      <c r="W69" s="14">
        <f>+ROUND(IF('[1]UES Monthly Customers'!AG69&gt;0,'[1]UES Monthly Sales'!AG69/'[1]UES Monthly Customers'!AG69,0),0)</f>
        <v>0</v>
      </c>
      <c r="X69" s="14">
        <f>+ROUND(IF('[1]UES Monthly Customers'!AH69&gt;0,'[1]UES Monthly Sales'!AH69/'[1]UES Monthly Customers'!AH69,0),0)</f>
        <v>2298</v>
      </c>
      <c r="Y69" s="14">
        <f>+ROUND(IF('[1]UES Monthly Customers'!AI69&gt;0,'[1]UES Monthly Sales'!AI69/'[1]UES Monthly Customers'!AI69,0),0)</f>
        <v>0</v>
      </c>
      <c r="Z69" s="14">
        <f>+ROUND(IF('[1]UES Monthly Customers'!AJ69&gt;0,'[1]UES Monthly Sales'!AJ69/'[1]UES Monthly Customers'!AJ69,0),0)</f>
        <v>2259</v>
      </c>
      <c r="AA69" s="14">
        <f>+ROUND(IF('[1]UES Monthly Customers'!AK69&gt;0,'[1]UES Monthly Sales'!AK69/'[1]UES Monthly Customers'!AK69,0),0)</f>
        <v>0</v>
      </c>
      <c r="AB69" s="14">
        <f>+ROUND(IF('[1]UES Monthly Customers'!AL69&gt;0,'[1]UES Monthly Sales'!AL69/'[1]UES Monthly Customers'!AL69,0),0)</f>
        <v>153586</v>
      </c>
      <c r="AC69" s="19">
        <f>+ROUND(IF('[1]UES Monthly Customers'!AM69&gt;0,'[1]UES Monthly Sales'!AM69/'[1]UES Monthly Customers'!AM69,0),0)</f>
        <v>333</v>
      </c>
      <c r="AD69" s="15">
        <f>+ROUND(IF('[1]UES Monthly Customers'!AN69&gt;0,'[1]UES Monthly Sales'!AN69/'[1]UES Monthly Customers'!AN69,0),0)</f>
        <v>1162</v>
      </c>
      <c r="AE69" s="21"/>
      <c r="AF69" s="22">
        <f>+ROUND(IF('[1]UES Monthly Customers'!AP69&gt;0,'[1]UES Monthly Sales'!AP69/'[1]UES Monthly Customers'!AP69,0),0)</f>
        <v>613</v>
      </c>
      <c r="AG69" s="23">
        <f>+ROUND(IF('[1]UES Monthly Customers'!AQ69&gt;0,'[1]UES Monthly Sales'!AQ69/'[1]UES Monthly Customers'!AQ69,0),0)</f>
        <v>645</v>
      </c>
      <c r="AH69" s="24">
        <f>+ROUND(IF('[1]UES Monthly Customers'!AT69&gt;0,'[1]UES Monthly Sales'!AT69/'[1]UES Monthly Customers'!AT69,0),0)</f>
        <v>616</v>
      </c>
      <c r="AI69" s="25"/>
      <c r="AJ69" s="22">
        <f>+ROUND(IF('[1]UES Monthly Customers'!AV69&gt;0,'[1]UES Monthly Sales'!AV69/'[1]UES Monthly Customers'!AV69,0),0)</f>
        <v>1500</v>
      </c>
      <c r="AK69" s="23">
        <f>+ROUND(IF('[1]UES Monthly Customers'!AW69&gt;0,'[1]UES Monthly Sales'!AW69/'[1]UES Monthly Customers'!AW69,0),0)</f>
        <v>3482</v>
      </c>
      <c r="AL69" s="24">
        <f>+ROUND(IF('[1]UES Monthly Customers'!AZ69&gt;0,'[1]UES Monthly Sales'!AZ69/'[1]UES Monthly Customers'!AZ69,0),0)</f>
        <v>2052</v>
      </c>
      <c r="AM69" s="26"/>
      <c r="AN69" s="27">
        <f>+ROUND(IF('[1]UES Monthly Customers'!BB69&gt;0,'[1]UES Monthly Sales'!BG69/'[1]UES Monthly Customers'!BB69,0),0)</f>
        <v>114660</v>
      </c>
      <c r="AO69" s="23">
        <f>+ROUND(IF('[1]UES Monthly Customers'!BC69&gt;0,'[1]UES Monthly Sales'!BH69/'[1]UES Monthly Customers'!BC69,0),0)</f>
        <v>163172</v>
      </c>
      <c r="AP69" s="24">
        <f>+ROUND(IF('[1]UES Monthly Customers'!BF69&gt;0,'[1]UES Monthly Sales'!BK69/'[1]UES Monthly Customers'!BF69,0),0)</f>
        <v>153586</v>
      </c>
      <c r="AR69" s="28"/>
    </row>
    <row r="70" spans="1:44" s="16" customFormat="1" x14ac:dyDescent="0.3">
      <c r="A70" s="18">
        <v>45017</v>
      </c>
      <c r="B70" s="14">
        <f>+ROUND(IF('[1]UES Monthly Customers'!L70&gt;0,'[1]UES Monthly Sales'!L70/'[1]UES Monthly Customers'!L70,0),0)</f>
        <v>498</v>
      </c>
      <c r="C70" s="14">
        <f>+ROUND(IF('[1]UES Monthly Customers'!M70&gt;0,'[1]UES Monthly Sales'!M70/'[1]UES Monthly Customers'!M70,0),0)</f>
        <v>0</v>
      </c>
      <c r="D70" s="14">
        <f>+ROUND(IF('[1]UES Monthly Customers'!N70&gt;0,'[1]UES Monthly Sales'!N70/'[1]UES Monthly Customers'!N70,0),0)</f>
        <v>1427</v>
      </c>
      <c r="E70" s="14">
        <f>+ROUND(IF('[1]UES Monthly Customers'!O70&gt;0,'[1]UES Monthly Sales'!O70/'[1]UES Monthly Customers'!O70,0),0)</f>
        <v>0</v>
      </c>
      <c r="F70" s="14">
        <f>+ROUND(IF('[1]UES Monthly Customers'!P70&gt;0,'[1]UES Monthly Sales'!P70/'[1]UES Monthly Customers'!P70,0),0)</f>
        <v>919</v>
      </c>
      <c r="G70" s="14">
        <f>+ROUND(IF('[1]UES Monthly Customers'!Q70&gt;0,'[1]UES Monthly Sales'!Q70/'[1]UES Monthly Customers'!Q70,0),0)</f>
        <v>0</v>
      </c>
      <c r="H70" s="14">
        <f>+ROUND(IF('[1]UES Monthly Customers'!R70&gt;0,'[1]UES Monthly Sales'!R70/'[1]UES Monthly Customers'!R70,0),0)</f>
        <v>110300</v>
      </c>
      <c r="I70" s="19">
        <f>+ROUND(IF('[1]UES Monthly Customers'!S70&gt;0,'[1]UES Monthly Sales'!S70/'[1]UES Monthly Customers'!S70,0),0)</f>
        <v>191</v>
      </c>
      <c r="J70" s="15">
        <f>+ROUND(IF('[1]UES Monthly Customers'!T70&gt;0,'[1]UES Monthly Sales'!T70/'[1]UES Monthly Customers'!T70,0),0)</f>
        <v>650</v>
      </c>
      <c r="K70" s="20"/>
      <c r="L70" s="14">
        <f>+ROUND(IF('[1]UES Monthly Customers'!V70&gt;0,'[1]UES Monthly Sales'!V70/'[1]UES Monthly Customers'!V70,0),0)</f>
        <v>562</v>
      </c>
      <c r="M70" s="14">
        <f>+ROUND(IF('[1]UES Monthly Customers'!W70&gt;0,'[1]UES Monthly Sales'!W70/'[1]UES Monthly Customers'!W70,0),0)</f>
        <v>0</v>
      </c>
      <c r="N70" s="14">
        <f>+ROUND(IF('[1]UES Monthly Customers'!X70&gt;0,'[1]UES Monthly Sales'!X70/'[1]UES Monthly Customers'!X70,0),0)</f>
        <v>3514</v>
      </c>
      <c r="O70" s="14">
        <f>+ROUND(IF('[1]UES Monthly Customers'!Y70&gt;0,'[1]UES Monthly Sales'!Y70/'[1]UES Monthly Customers'!Y70,0),0)</f>
        <v>0</v>
      </c>
      <c r="P70" s="14">
        <f>+ROUND(IF('[1]UES Monthly Customers'!Z70&gt;0,'[1]UES Monthly Sales'!Z70/'[1]UES Monthly Customers'!Z70,0),0)</f>
        <v>3650</v>
      </c>
      <c r="Q70" s="14">
        <f>+ROUND(IF('[1]UES Monthly Customers'!AA70&gt;0,'[1]UES Monthly Sales'!AA70/'[1]UES Monthly Customers'!AA70,0),0)</f>
        <v>0</v>
      </c>
      <c r="R70" s="14">
        <f>+ROUND(IF('[1]UES Monthly Customers'!AB70&gt;0,'[1]UES Monthly Sales'!AB70/'[1]UES Monthly Customers'!AB70,0),0)</f>
        <v>154631</v>
      </c>
      <c r="S70" s="19">
        <f>+ROUND(IF('[1]UES Monthly Customers'!AC70&gt;0,'[1]UES Monthly Sales'!AC70/'[1]UES Monthly Customers'!AC70,0),0)</f>
        <v>511</v>
      </c>
      <c r="T70" s="15">
        <f>+ROUND(IF('[1]UES Monthly Customers'!AD70&gt;0,'[1]UES Monthly Sales'!AD70/'[1]UES Monthly Customers'!AD70,0),0)</f>
        <v>3186</v>
      </c>
      <c r="U70" s="20"/>
      <c r="V70" s="14">
        <f>+ROUND(IF('[1]UES Monthly Customers'!AF70&gt;0,'[1]UES Monthly Sales'!AF70/'[1]UES Monthly Customers'!AF70,0),0)</f>
        <v>506</v>
      </c>
      <c r="W70" s="14">
        <f>+ROUND(IF('[1]UES Monthly Customers'!AG70&gt;0,'[1]UES Monthly Sales'!AG70/'[1]UES Monthly Customers'!AG70,0),0)</f>
        <v>0</v>
      </c>
      <c r="X70" s="14">
        <f>+ROUND(IF('[1]UES Monthly Customers'!AH70&gt;0,'[1]UES Monthly Sales'!AH70/'[1]UES Monthly Customers'!AH70,0),0)</f>
        <v>2033</v>
      </c>
      <c r="Y70" s="14">
        <f>+ROUND(IF('[1]UES Monthly Customers'!AI70&gt;0,'[1]UES Monthly Sales'!AI70/'[1]UES Monthly Customers'!AI70,0),0)</f>
        <v>0</v>
      </c>
      <c r="Z70" s="14">
        <f>+ROUND(IF('[1]UES Monthly Customers'!AJ70&gt;0,'[1]UES Monthly Sales'!AJ70/'[1]UES Monthly Customers'!AJ70,0),0)</f>
        <v>1556</v>
      </c>
      <c r="AA70" s="14">
        <f>+ROUND(IF('[1]UES Monthly Customers'!AK70&gt;0,'[1]UES Monthly Sales'!AK70/'[1]UES Monthly Customers'!AK70,0),0)</f>
        <v>0</v>
      </c>
      <c r="AB70" s="14">
        <f>+ROUND(IF('[1]UES Monthly Customers'!AL70&gt;0,'[1]UES Monthly Sales'!AL70/'[1]UES Monthly Customers'!AL70,0),0)</f>
        <v>146136</v>
      </c>
      <c r="AC70" s="19">
        <f>+ROUND(IF('[1]UES Monthly Customers'!AM70&gt;0,'[1]UES Monthly Sales'!AM70/'[1]UES Monthly Customers'!AM70,0),0)</f>
        <v>273</v>
      </c>
      <c r="AD70" s="15">
        <f>+ROUND(IF('[1]UES Monthly Customers'!AN70&gt;0,'[1]UES Monthly Sales'!AN70/'[1]UES Monthly Customers'!AN70,0),0)</f>
        <v>1014</v>
      </c>
      <c r="AE70" s="21"/>
      <c r="AF70" s="22">
        <f>+ROUND(IF('[1]UES Monthly Customers'!AP70&gt;0,'[1]UES Monthly Sales'!AP70/'[1]UES Monthly Customers'!AP70,0),0)</f>
        <v>498</v>
      </c>
      <c r="AG70" s="23">
        <f>+ROUND(IF('[1]UES Monthly Customers'!AQ70&gt;0,'[1]UES Monthly Sales'!AQ70/'[1]UES Monthly Customers'!AQ70,0),0)</f>
        <v>562</v>
      </c>
      <c r="AH70" s="24">
        <f>+ROUND(IF('[1]UES Monthly Customers'!AT70&gt;0,'[1]UES Monthly Sales'!AT70/'[1]UES Monthly Customers'!AT70,0),0)</f>
        <v>506</v>
      </c>
      <c r="AI70" s="25"/>
      <c r="AJ70" s="22">
        <f>+ROUND(IF('[1]UES Monthly Customers'!AV70&gt;0,'[1]UES Monthly Sales'!AV70/'[1]UES Monthly Customers'!AV70,0),0)</f>
        <v>1257</v>
      </c>
      <c r="AK70" s="23">
        <f>+ROUND(IF('[1]UES Monthly Customers'!AW70&gt;0,'[1]UES Monthly Sales'!AW70/'[1]UES Monthly Customers'!AW70,0),0)</f>
        <v>3177</v>
      </c>
      <c r="AL70" s="24">
        <f>+ROUND(IF('[1]UES Monthly Customers'!AZ70&gt;0,'[1]UES Monthly Sales'!AZ70/'[1]UES Monthly Customers'!AZ70,0),0)</f>
        <v>1804</v>
      </c>
      <c r="AM70" s="26"/>
      <c r="AN70" s="27">
        <f>+ROUND(IF('[1]UES Monthly Customers'!BB70&gt;0,'[1]UES Monthly Sales'!BG70/'[1]UES Monthly Customers'!BB70,0),0)</f>
        <v>110300</v>
      </c>
      <c r="AO70" s="23">
        <f>+ROUND(IF('[1]UES Monthly Customers'!BC70&gt;0,'[1]UES Monthly Sales'!BH70/'[1]UES Monthly Customers'!BC70,0),0)</f>
        <v>154631</v>
      </c>
      <c r="AP70" s="24">
        <f>+ROUND(IF('[1]UES Monthly Customers'!BF70&gt;0,'[1]UES Monthly Sales'!BK70/'[1]UES Monthly Customers'!BF70,0),0)</f>
        <v>146136</v>
      </c>
      <c r="AR70" s="28"/>
    </row>
    <row r="71" spans="1:44" s="16" customFormat="1" x14ac:dyDescent="0.3">
      <c r="A71" s="28" t="s">
        <v>50</v>
      </c>
      <c r="K71" s="17"/>
      <c r="U71" s="17"/>
      <c r="AE71" s="17"/>
      <c r="AI71" s="17"/>
      <c r="AM71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UES Monthly Sales</vt:lpstr>
      <vt:lpstr>UES Monthly Customers</vt:lpstr>
      <vt:lpstr>UES Monthly Sales per Cust</vt:lpstr>
    </vt:vector>
  </TitlesOfParts>
  <Company>Unitil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Pentz, Jeffrey</dc:creator>
  <cp:lastModifiedBy>Pentz, Jeffrey</cp:lastModifiedBy>
  <dcterms:created xsi:type="dcterms:W3CDTF">2023-05-04T15:41:48Z</dcterms:created>
  <dcterms:modified xsi:type="dcterms:W3CDTF">2023-05-04T16:02:10Z</dcterms:modified>
</cp:coreProperties>
</file>